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ditsafe-my.sharepoint.com/personal/ian_boyland_creditsafe_com/Documents/Desktop/"/>
    </mc:Choice>
  </mc:AlternateContent>
  <xr:revisionPtr revIDLastSave="0" documentId="8_{3AEE9363-A0AE-4E93-9FB6-54BFA96C6278}" xr6:coauthVersionLast="47" xr6:coauthVersionMax="47" xr10:uidLastSave="{00000000-0000-0000-0000-000000000000}"/>
  <bookViews>
    <workbookView xWindow="30045" yWindow="-10725" windowWidth="12705" windowHeight="15810" xr2:uid="{F3C69276-356B-4891-BD35-855BF7125B0F}"/>
  </bookViews>
  <sheets>
    <sheet name="Summary" sheetId="4" r:id="rId1"/>
    <sheet name="Comparison" sheetId="1" r:id="rId2"/>
    <sheet name="reference data" sheetId="2" state="hidden" r:id="rId3"/>
  </sheets>
  <definedNames>
    <definedName name="_xlnm._FilterDatabase" localSheetId="1" hidden="1">Comparison!$A$1:$H$633</definedName>
    <definedName name="advisors">IFERROR(LOOKUP(SUMIFS(ID,ELEMENT_NAME,"advisors",ELEMENT_LANG,LANG),ID,DESCRIPTION),LOOKUP(SUMIFS(ID,ELEMENT_NAME,"advisors",ELEMENT_LANG,"EN"),ID,DESCRIPTION))</definedName>
    <definedName name="bankers">IFERROR(LOOKUP(SUMIFS(ID,ELEMENT_NAME,"bankers",ELEMENT_LANG,LANG),ID,DESCRIPTION),LOOKUP(SUMIFS(ID,ELEMENT_NAME,"bankers",ELEMENT_LANG,"EN"),ID,DESCRIPTION))</definedName>
    <definedName name="basicInformation">IFERROR(LOOKUP(SUMIFS(ID,ELEMENT_NAME,"basicInformation",ELEMENT_LANG,LANG),ID,DESCRIPTION),LOOKUP(SUMIFS(ID,ELEMENT_NAME,"basicInformation",ELEMENT_LANG,"EN"),ID,DESCRIPTION))</definedName>
    <definedName name="classificationsArray">IFERROR(LOOKUP(SUMIFS(ID,ELEMENT_NAME,"activities",ELEMENT_LANG,LANG),ID,DESCRIPTION),LOOKUP(SUMIFS(ID,ELEMENT_NAME,"activities",ELEMENT_LANG,"EN"),ID,DESCRIPTION))</definedName>
    <definedName name="commonValue_A">IFERROR(LOOKUP(SUMIFS(ID,ELEMENT_NAME,CONCATENATE("commonValue=","A"),ELEMENT_LANG,LANG),ID,DESCRIPTION),LOOKUP(SUMIFS(ID,ELEMENT_NAME,CONCATENATE("commonValue=","A"),ELEMENT_LANG,"EN"),ID,DESCRIPTION))</definedName>
    <definedName name="commonValue_B">IFERROR(LOOKUP(SUMIFS(ID,ELEMENT_NAME,"commonValue=B",ELEMENT_LANG,LANG),ID,DESCRIPTION),LOOKUP(SUMIFS(ID,ELEMENT_NAME,"commonValue=B",ELEMENT_LANG,"EN"),ID,DESCRIPTION))</definedName>
    <definedName name="commonValue_C">IFERROR(LOOKUP(SUMIFS(ID,ELEMENT_NAME,"commonValue=C",ELEMENT_LANG,LANG),ID,DESCRIPTION),LOOKUP(SUMIFS(ID,ELEMENT_NAME,"commonValue=C",ELEMENT_LANG,"EN"),ID,DESCRIPTION))</definedName>
    <definedName name="commonValue_D">IFERROR(LOOKUP(SUMIFS(ID,ELEMENT_NAME,"commonValue=D",ELEMENT_LANG,LANG),ID,DESCRIPTION),LOOKUP(SUMIFS(ID,ELEMENT_NAME,"commonValue=D",ELEMENT_LANG,"EN"),ID,DESCRIPTION))</definedName>
    <definedName name="commonValue_E">IFERROR(LOOKUP(SUMIFS(ID,ELEMENT_NAME,"commonValue=E",ELEMENT_LANG,LANG),ID,DESCRIPTION),LOOKUP(SUMIFS(ID,ELEMENT_NAME,"commonValue=E",ELEMENT_LANG,"EN"),ID,DESCRIPTION))</definedName>
    <definedName name="companySummary">IFERROR(LOOKUP(SUMIFS(ID,ELEMENT_NAME,"companySummary",ELEMENT_LANG,LANG),ID,DESCRIPTION),LOOKUP(SUMIFS(ID,ELEMENT_NAME,"companySummary",ELEMENT_LANG,"EN"),ID,DESCRIPTION))</definedName>
    <definedName name="DESCRIPTION">#REF!</definedName>
    <definedName name="directors">IFERROR(LOOKUP(SUMIFS(ID,ELEMENT_NAME,"directors",ELEMENT_LANG,s),ID,DESCRIPTION),LOOKUP(SUMIFS(ID,ELEMENT_NAME,"directors",ELEMENT_LANG,"EN"),ID,DESCRIPTION))</definedName>
    <definedName name="ELEMENT_LANG">#REF!</definedName>
    <definedName name="ELEMENT_NAME">#REF!</definedName>
    <definedName name="employeesInformation">IFERROR(LOOKUP(SUMIFS(ID,ELEMENT_NAME,"employeesInformation",ELEMENT_LANG,LANG),ID,DESCRIPTION),LOOKUP(SUMIFS(ID,ELEMENT_NAME,"employeesInformation",ELEMENT_LANG,"EN"),ID,DESCRIPTION))</definedName>
    <definedName name="ID">#REF!</definedName>
    <definedName name="LANG">Comparison!$D$3</definedName>
    <definedName name="mainAddress">IFERROR(LOOKUP(SUMIFS(ID,ELEMENT_NAME,"mainAddress",ELEMENT_LANG,LANG),ID,DESCRIPTION),LOOKUP(SUMIFS(ID,ELEMENT_NAME,"mainAddress",ELEMENT_LANG,"EN"),ID,DESCRIPTION))</definedName>
    <definedName name="nominalShareCapital">IFERROR(LOOKUP(SUMIFS(ID,ELEMENT_NAME,"nominalShareCapital",ELEMENT_LANG,LANG),ID,DESCRIPTION),LOOKUP(SUMIFS(ID,ELEMENT_NAME,"nominalShareCapital",ELEMENT_LANG,"EN"),ID,DESCRIPTION))</definedName>
    <definedName name="otherAddresses">IFERROR(LOOKUP(SUMIFS(ID,ELEMENT_NAME,"otherAddresses",ELEMENT_LANG,LANG),ID,DESCRIPTION),LOOKUP(SUMIFS(ID,ELEMENT_NAME,"otherAddresses",ELEMENT_LANG,"EN"),ID,DESCRIPTION))</definedName>
    <definedName name="position">IFERROR(LOOKUP(SUMIFS(ID,ELEMENT_NAME,"position",ELEMENT_LANG,s),ID,DESCRIPTION),LOOKUP(SUMIFS(ID,ELEMENT_NAME,"position",ELEMENT_LANG,"EN"),ID,DESCRIPTION))</definedName>
    <definedName name="s">Comparison!$D$2</definedName>
    <definedName name="shareholders">IFERROR(LOOKUP(SUMIFS(ID,ELEMENT_NAME,"shareholders",ELEMENT_LANG,LANG),ID,DESCRIPTION),LOOKUP(SUMIFS(ID,ELEMENT_NAME,"shareholders",ELEMENT_LANG,"EN"),ID,DESCRIPTION))</definedName>
    <definedName name="valid_country1">#REF!</definedName>
    <definedName name="valid_country2">#REF!</definedName>
    <definedName name="valid_country3">#REF!</definedName>
    <definedName name="valid_country4">#REF!</definedName>
    <definedName name="valid_country5">#REF!</definedName>
    <definedName name="valid_country6">#REF!</definedName>
    <definedName name="valid_country7">#REF!</definedName>
    <definedName name="valid_country8">#REF!</definedName>
    <definedName name="valid_currency1">#REF!</definedName>
    <definedName name="valid_currency2">#REF!</definedName>
    <definedName name="valid_currency3">#REF!</definedName>
    <definedName name="valid_currency4">#REF!</definedName>
    <definedName name="valid_currency5">#REF!</definedName>
    <definedName name="valid_currency6">#REF!</definedName>
    <definedName name="valid_currency7">#REF!</definedName>
    <definedName name="valid_currency8">#REF!</definedName>
    <definedName name="valid_currency8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4" l="1"/>
  <c r="J16" i="4"/>
  <c r="J15" i="4"/>
  <c r="J13" i="4"/>
  <c r="F13" i="4"/>
  <c r="E13" i="4"/>
  <c r="D13" i="4"/>
  <c r="C13" i="4"/>
  <c r="H13" i="4" l="1"/>
  <c r="G13" i="4"/>
  <c r="B36" i="4" l="1"/>
  <c r="J6" i="4" l="1"/>
  <c r="J7" i="4"/>
  <c r="J8" i="4"/>
  <c r="J9" i="4"/>
  <c r="J10" i="4"/>
  <c r="J11" i="4"/>
  <c r="J12" i="4"/>
  <c r="J5" i="4"/>
  <c r="J18" i="4" l="1"/>
  <c r="C15" i="4"/>
  <c r="D15" i="4"/>
  <c r="F15" i="4"/>
  <c r="E15" i="4"/>
  <c r="C16" i="4"/>
  <c r="D16" i="4"/>
  <c r="F16" i="4"/>
  <c r="E16" i="4"/>
  <c r="C17" i="4"/>
  <c r="D17" i="4"/>
  <c r="F17" i="4"/>
  <c r="E17" i="4"/>
  <c r="F30" i="4" l="1"/>
  <c r="F31" i="4"/>
  <c r="H15" i="4"/>
  <c r="H17" i="4"/>
  <c r="H16" i="4"/>
  <c r="G15" i="4"/>
  <c r="G17" i="4"/>
  <c r="G16" i="4"/>
  <c r="C566" i="1"/>
  <c r="D5" i="4" l="1"/>
  <c r="F5" i="4"/>
  <c r="E5" i="4"/>
  <c r="D6" i="4"/>
  <c r="F6" i="4"/>
  <c r="E6" i="4"/>
  <c r="D7" i="4"/>
  <c r="F7" i="4"/>
  <c r="E7" i="4"/>
  <c r="D8" i="4"/>
  <c r="F8" i="4"/>
  <c r="E8" i="4"/>
  <c r="D9" i="4"/>
  <c r="F9" i="4"/>
  <c r="E9" i="4"/>
  <c r="D10" i="4"/>
  <c r="F10" i="4"/>
  <c r="E10" i="4"/>
  <c r="D11" i="4"/>
  <c r="F11" i="4"/>
  <c r="E11" i="4"/>
  <c r="D12" i="4"/>
  <c r="F12" i="4"/>
  <c r="E12" i="4"/>
  <c r="C6" i="4"/>
  <c r="C7" i="4"/>
  <c r="C8" i="4"/>
  <c r="C9" i="4"/>
  <c r="C10" i="4"/>
  <c r="C11" i="4"/>
  <c r="C12" i="4"/>
  <c r="C5" i="4"/>
  <c r="H31" i="4" l="1"/>
  <c r="E31" i="4"/>
  <c r="C14" i="4"/>
  <c r="E30" i="4"/>
  <c r="C30" i="4"/>
  <c r="C31" i="4"/>
  <c r="C18" i="4"/>
  <c r="H30" i="4"/>
  <c r="E14" i="4"/>
  <c r="E18" i="4"/>
  <c r="F18" i="4"/>
  <c r="F14" i="4"/>
  <c r="D14" i="4"/>
  <c r="D18" i="4"/>
  <c r="H5" i="4"/>
  <c r="H8" i="4"/>
  <c r="H6" i="4"/>
  <c r="H11" i="4"/>
  <c r="H12" i="4"/>
  <c r="H10" i="4"/>
  <c r="H9" i="4"/>
  <c r="H7" i="4"/>
  <c r="G9" i="4"/>
  <c r="G6" i="4"/>
  <c r="G10" i="4"/>
  <c r="G12" i="4"/>
  <c r="G7" i="4"/>
  <c r="G8" i="4"/>
  <c r="G11" i="4"/>
  <c r="G5" i="4"/>
  <c r="H14" i="4" l="1"/>
  <c r="B37" i="4" s="1"/>
  <c r="G14" i="4"/>
  <c r="B35" i="4" s="1"/>
  <c r="I31" i="4"/>
  <c r="G18" i="4"/>
  <c r="B39" i="4" s="1"/>
  <c r="H18" i="4"/>
  <c r="B38" i="4" s="1"/>
  <c r="C187" i="1" l="1"/>
</calcChain>
</file>

<file path=xl/sharedStrings.xml><?xml version="1.0" encoding="utf-8"?>
<sst xmlns="http://schemas.openxmlformats.org/spreadsheetml/2006/main" count="2954" uniqueCount="416">
  <si>
    <t>companySummary</t>
  </si>
  <si>
    <t>businessName</t>
  </si>
  <si>
    <t>country</t>
  </si>
  <si>
    <t>companyNumber</t>
  </si>
  <si>
    <t>companyRegistrationNumber</t>
  </si>
  <si>
    <t>leiNumber</t>
  </si>
  <si>
    <t>mainActivity</t>
  </si>
  <si>
    <t>code</t>
  </si>
  <si>
    <t>industrySector</t>
  </si>
  <si>
    <t>description</t>
  </si>
  <si>
    <t>classification</t>
  </si>
  <si>
    <t>companyStatus</t>
  </si>
  <si>
    <t>status</t>
  </si>
  <si>
    <t>providerStatus</t>
  </si>
  <si>
    <t>providerCode</t>
  </si>
  <si>
    <t>isActive</t>
  </si>
  <si>
    <t>latestTurnoverFigure</t>
  </si>
  <si>
    <t>currency</t>
  </si>
  <si>
    <t>value</t>
  </si>
  <si>
    <t>latestShareholdersEquityFigure</t>
  </si>
  <si>
    <t>creditRating</t>
  </si>
  <si>
    <t>commonValue</t>
  </si>
  <si>
    <t>commonDescription</t>
  </si>
  <si>
    <t>creditLimit</t>
  </si>
  <si>
    <t>providerValue</t>
  </si>
  <si>
    <t>maxValue</t>
  </si>
  <si>
    <t>minValue</t>
  </si>
  <si>
    <t>providerDescription</t>
  </si>
  <si>
    <t>pod</t>
  </si>
  <si>
    <t>assessment</t>
  </si>
  <si>
    <t>companyIdentification</t>
  </si>
  <si>
    <t>basicInformation</t>
  </si>
  <si>
    <t>registeredCompanyName</t>
  </si>
  <si>
    <t>vatRegistrationNumber</t>
  </si>
  <si>
    <t>vatRegistrationDate</t>
  </si>
  <si>
    <t>companyRegistrationDate</t>
  </si>
  <si>
    <t>operationsStartDate</t>
  </si>
  <si>
    <t>commercialCourt</t>
  </si>
  <si>
    <t>legalForm</t>
  </si>
  <si>
    <t>commonCode</t>
  </si>
  <si>
    <t>officeType</t>
  </si>
  <si>
    <t>ownershipType</t>
  </si>
  <si>
    <t>principalActivity</t>
  </si>
  <si>
    <t>contactAddress</t>
  </si>
  <si>
    <t>type</t>
  </si>
  <si>
    <t>simpleValue</t>
  </si>
  <si>
    <t>street</t>
  </si>
  <si>
    <t>houseNumber</t>
  </si>
  <si>
    <t>city</t>
  </si>
  <si>
    <t>postalCode</t>
  </si>
  <si>
    <t>municipality</t>
  </si>
  <si>
    <t>province</t>
  </si>
  <si>
    <t>region</t>
  </si>
  <si>
    <t>telephone</t>
  </si>
  <si>
    <t>directMarketingOptOut</t>
  </si>
  <si>
    <t>directMarketingOptIn</t>
  </si>
  <si>
    <t>-</t>
  </si>
  <si>
    <t>activityClassifications</t>
  </si>
  <si>
    <t>activities</t>
  </si>
  <si>
    <t>detailedDescription</t>
  </si>
  <si>
    <t>additionalData</t>
  </si>
  <si>
    <t>history</t>
  </si>
  <si>
    <t>previousNames</t>
  </si>
  <si>
    <t>name</t>
  </si>
  <si>
    <t>dateChanged</t>
  </si>
  <si>
    <t>previousLegalForms</t>
  </si>
  <si>
    <t>creditScore</t>
  </si>
  <si>
    <t>current credit score</t>
  </si>
  <si>
    <t>currentCreditRating</t>
  </si>
  <si>
    <t>currentContractLimit</t>
  </si>
  <si>
    <t>previousCreditRating</t>
  </si>
  <si>
    <t>ProviderValue</t>
  </si>
  <si>
    <t>latestRatingChangeDate</t>
  </si>
  <si>
    <t>contactInformation</t>
  </si>
  <si>
    <t>mainAddress</t>
  </si>
  <si>
    <t>otherAddresses</t>
  </si>
  <si>
    <t>previousAddresses</t>
  </si>
  <si>
    <t>emailAddresses</t>
  </si>
  <si>
    <t>websites</t>
  </si>
  <si>
    <t>shareCapitalStructure</t>
  </si>
  <si>
    <t>nominalShareCapital</t>
  </si>
  <si>
    <t>issuedShareCapital</t>
  </si>
  <si>
    <t>shareCapitalCurrency</t>
  </si>
  <si>
    <t>numberOfSharesIssued</t>
  </si>
  <si>
    <t>shareHolders</t>
  </si>
  <si>
    <t>id</t>
  </si>
  <si>
    <t>idType</t>
  </si>
  <si>
    <t>title</t>
  </si>
  <si>
    <t>firstNames</t>
  </si>
  <si>
    <t>firstName</t>
  </si>
  <si>
    <t>middleName</t>
  </si>
  <si>
    <t>surname</t>
  </si>
  <si>
    <t>address</t>
  </si>
  <si>
    <t>shareholderType</t>
  </si>
  <si>
    <t>shareType</t>
  </si>
  <si>
    <t>totalValueOfSharesOwned</t>
  </si>
  <si>
    <t>totalNumberOfSharesOwned</t>
  </si>
  <si>
    <t>percentSharesHeld</t>
  </si>
  <si>
    <t>startDate</t>
  </si>
  <si>
    <t>endDate</t>
  </si>
  <si>
    <t>hasNegativeInfo</t>
  </si>
  <si>
    <t>OLD</t>
  </si>
  <si>
    <t>NEW</t>
  </si>
  <si>
    <t>Y</t>
  </si>
  <si>
    <t>same</t>
  </si>
  <si>
    <t>Same / Changed</t>
  </si>
  <si>
    <t>Comments</t>
  </si>
  <si>
    <t>LIQ &amp; REC</t>
  </si>
  <si>
    <t>Registered</t>
  </si>
  <si>
    <t>Active</t>
  </si>
  <si>
    <t>Voluntary Administration</t>
  </si>
  <si>
    <t>Pending</t>
  </si>
  <si>
    <t>Voluntary Administration &amp; In Receivership</t>
  </si>
  <si>
    <t>In Receivership &amp; In Voluntary Administration</t>
  </si>
  <si>
    <t>In Liquidation</t>
  </si>
  <si>
    <t>In Receivership &amp; In Liquidation</t>
  </si>
  <si>
    <t>Removed &amp; In Liquidation</t>
  </si>
  <si>
    <t>NonActive</t>
  </si>
  <si>
    <t>In Receivership &amp; In Liquidation &amp; In Voluntary Administration</t>
  </si>
  <si>
    <t>In Liquidation &amp; In Receivership &amp; In Voluntary Administration</t>
  </si>
  <si>
    <t>Voluntary Administration &amp; In Liquidation</t>
  </si>
  <si>
    <t>In Liquidation &amp; Voluntary Administration &amp; In Receivership</t>
  </si>
  <si>
    <t>In Receivership</t>
  </si>
  <si>
    <t>In Statutory Administration</t>
  </si>
  <si>
    <t>Removed</t>
  </si>
  <si>
    <t xml:space="preserve">Inactive </t>
  </si>
  <si>
    <t>Closed</t>
  </si>
  <si>
    <t>NULL/MISSING</t>
  </si>
  <si>
    <t xml:space="preserve">if none of the above </t>
  </si>
  <si>
    <t>Other</t>
  </si>
  <si>
    <t>providerDescription (NEW)</t>
  </si>
  <si>
    <t>providerDescription (OLD)</t>
  </si>
  <si>
    <t>REFUSED</t>
  </si>
  <si>
    <t>ALREADY ON THE REGISTER</t>
  </si>
  <si>
    <t>SIMILAR NAME ON REGISTER</t>
  </si>
  <si>
    <t>SIMILAR TO APPROVED NAME</t>
  </si>
  <si>
    <t>NAME ALREADY APPROVED</t>
  </si>
  <si>
    <t>REFUSAL OTHER</t>
  </si>
  <si>
    <t>PROHIBITED NAME</t>
  </si>
  <si>
    <t>WITHDRAWN APPROVAL</t>
  </si>
  <si>
    <t>CONSENT REQUIRED</t>
  </si>
  <si>
    <t>OTHER CONSENT</t>
  </si>
  <si>
    <t>PENDING RESTORATION</t>
  </si>
  <si>
    <t>AWAITING REGISTRATION</t>
  </si>
  <si>
    <t>AWAITING REGISTRATION HOLD</t>
  </si>
  <si>
    <t>PRE PENDING</t>
  </si>
  <si>
    <t>DELETED - INCORPORATION</t>
  </si>
  <si>
    <t>APPROVED</t>
  </si>
  <si>
    <t>UNDER INC WITH CLIENT</t>
  </si>
  <si>
    <t>INC SUBMITTED BY CLIENT</t>
  </si>
  <si>
    <t>PENDING CONSENT CORRECTN</t>
  </si>
  <si>
    <t>UNDER INC WITH B&amp;RB</t>
  </si>
  <si>
    <t>AWAITING CONSENT HOLD</t>
  </si>
  <si>
    <t>AWAITING CLIENT CONSENTS</t>
  </si>
  <si>
    <t>PENDING - INCORPORATION</t>
  </si>
  <si>
    <t>PENDING HOLD</t>
  </si>
  <si>
    <t>EXPIRED - INCORPORATION</t>
  </si>
  <si>
    <t>REGISTERED</t>
  </si>
  <si>
    <t>VOLUNTARY ADMINISTRATION</t>
  </si>
  <si>
    <t>VA &amp; IN REC</t>
  </si>
  <si>
    <t>IN REC &amp; IN VA</t>
  </si>
  <si>
    <t>IN LIQUIDATION</t>
  </si>
  <si>
    <t>STRUCK OFF &amp; IN LIQ</t>
  </si>
  <si>
    <t>IN REC &amp; IN LIQ &amp; IN VA</t>
  </si>
  <si>
    <t>IN LIQ &amp; IN REC &amp; IN VA</t>
  </si>
  <si>
    <t>IN LIQ &amp; VA</t>
  </si>
  <si>
    <t>IN LIQ &amp; IN VA &amp; IN REC</t>
  </si>
  <si>
    <t>IN RECEIVERSHIP</t>
  </si>
  <si>
    <t>IN REC &amp; IN LIQ</t>
  </si>
  <si>
    <t>IN STATUTORY MANAGEMENT</t>
  </si>
  <si>
    <t>IN ADMINISTRATION</t>
  </si>
  <si>
    <t>STRUCK OFF</t>
  </si>
  <si>
    <t>removed</t>
  </si>
  <si>
    <t>N</t>
  </si>
  <si>
    <t>array</t>
  </si>
  <si>
    <t>nzbn</t>
  </si>
  <si>
    <t>section / element</t>
  </si>
  <si>
    <t>differences</t>
  </si>
  <si>
    <t>comments</t>
  </si>
  <si>
    <t>main address</t>
  </si>
  <si>
    <t>other addresses</t>
  </si>
  <si>
    <t>share capital</t>
  </si>
  <si>
    <t>shareholders</t>
  </si>
  <si>
    <t>shares held</t>
  </si>
  <si>
    <t>directors</t>
  </si>
  <si>
    <t>currentDirectors</t>
  </si>
  <si>
    <t>gender</t>
  </si>
  <si>
    <t>birthName</t>
  </si>
  <si>
    <t>dateOfBirth</t>
  </si>
  <si>
    <t>placeOfBirth</t>
  </si>
  <si>
    <t>nationality</t>
  </si>
  <si>
    <t>countryOfResidence</t>
  </si>
  <si>
    <t>directorType</t>
  </si>
  <si>
    <t>signingAuthority</t>
  </si>
  <si>
    <t>positions</t>
  </si>
  <si>
    <t>dateAppointed</t>
  </si>
  <si>
    <t>positionName</t>
  </si>
  <si>
    <t>authority</t>
  </si>
  <si>
    <t>apptDurationType</t>
  </si>
  <si>
    <t>previousDirectors</t>
  </si>
  <si>
    <t>resignationDate</t>
  </si>
  <si>
    <t>previous directors</t>
  </si>
  <si>
    <t>company summary</t>
  </si>
  <si>
    <t>basic information</t>
  </si>
  <si>
    <t>activity classifications</t>
  </si>
  <si>
    <t>otherInformation</t>
  </si>
  <si>
    <t>bankers</t>
  </si>
  <si>
    <t>bankCode</t>
  </si>
  <si>
    <t>bic</t>
  </si>
  <si>
    <t>advisors</t>
  </si>
  <si>
    <t>auditorName</t>
  </si>
  <si>
    <t>solicitorName</t>
  </si>
  <si>
    <t>accountantName</t>
  </si>
  <si>
    <t>employeesInformation</t>
  </si>
  <si>
    <t>year</t>
  </si>
  <si>
    <t>numberOfEmployees</t>
  </si>
  <si>
    <t>position</t>
  </si>
  <si>
    <t>employees</t>
  </si>
  <si>
    <t>New</t>
  </si>
  <si>
    <t>groupStructure</t>
  </si>
  <si>
    <t>ultimateParent</t>
  </si>
  <si>
    <t>safeNumber</t>
  </si>
  <si>
    <t>registrationNumber</t>
  </si>
  <si>
    <t>vatNumber</t>
  </si>
  <si>
    <t>immediateParent</t>
  </si>
  <si>
    <t>ultimate parent</t>
  </si>
  <si>
    <t>immediate parent</t>
  </si>
  <si>
    <t>subsidiaryCompanies</t>
  </si>
  <si>
    <t>affiliatedCompanies</t>
  </si>
  <si>
    <t>subsidiary companies</t>
  </si>
  <si>
    <t>affiliated companies</t>
  </si>
  <si>
    <t>date</t>
  </si>
  <si>
    <t>Same</t>
  </si>
  <si>
    <t>Section</t>
  </si>
  <si>
    <t>current directors</t>
  </si>
  <si>
    <t>paymentData</t>
  </si>
  <si>
    <t>Changed</t>
  </si>
  <si>
    <t>%</t>
  </si>
  <si>
    <t>negativeInformation</t>
  </si>
  <si>
    <t>additionalInformation</t>
  </si>
  <si>
    <t>Definitions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</si>
  <si>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= Brand new data.</t>
    </r>
  </si>
  <si>
    <r>
      <rPr>
        <b/>
        <sz val="11"/>
        <color theme="1"/>
        <rFont val="Calibri"/>
        <family val="2"/>
        <scheme val="minor"/>
      </rPr>
      <t>Changed</t>
    </r>
    <r>
      <rPr>
        <sz val="11"/>
        <color theme="1"/>
        <rFont val="Calibri"/>
        <family val="2"/>
        <scheme val="minor"/>
      </rPr>
      <t xml:space="preserve"> = Different data in the same field.</t>
    </r>
  </si>
  <si>
    <r>
      <rPr>
        <b/>
        <sz val="11"/>
        <color theme="1"/>
        <rFont val="Calibri"/>
        <family val="2"/>
        <scheme val="minor"/>
      </rPr>
      <t xml:space="preserve">Same </t>
    </r>
    <r>
      <rPr>
        <sz val="11"/>
        <color theme="1"/>
        <rFont val="Calibri"/>
        <family val="2"/>
        <scheme val="minor"/>
      </rPr>
      <t>= Same data, in the same field.</t>
    </r>
  </si>
  <si>
    <r>
      <rPr>
        <b/>
        <sz val="11"/>
        <color theme="1"/>
        <rFont val="Calibri"/>
        <family val="2"/>
        <scheme val="minor"/>
      </rPr>
      <t xml:space="preserve">Removed </t>
    </r>
    <r>
      <rPr>
        <sz val="11"/>
        <color theme="1"/>
        <rFont val="Calibri"/>
        <family val="2"/>
        <scheme val="minor"/>
      </rPr>
      <t>= Data no longer exists (fields not supported via new supplier).</t>
    </r>
  </si>
  <si>
    <r>
      <rPr>
        <b/>
        <sz val="11"/>
        <color theme="1"/>
        <rFont val="Calibri"/>
        <family val="2"/>
        <scheme val="minor"/>
      </rPr>
      <t>Consistency</t>
    </r>
    <r>
      <rPr>
        <sz val="11"/>
        <color theme="1"/>
        <rFont val="Calibri"/>
        <family val="2"/>
        <scheme val="minor"/>
      </rPr>
      <t xml:space="preserve"> = Existing fields as a percentage (i.e. 100% = all existing fields are supported).</t>
    </r>
  </si>
  <si>
    <r>
      <rPr>
        <b/>
        <sz val="11"/>
        <color theme="1"/>
        <rFont val="Calibri"/>
        <family val="2"/>
        <scheme val="minor"/>
      </rPr>
      <t xml:space="preserve">% </t>
    </r>
    <r>
      <rPr>
        <sz val="11"/>
        <color theme="1"/>
        <rFont val="Calibri"/>
        <family val="2"/>
        <scheme val="minor"/>
      </rPr>
      <t xml:space="preserve">= Percentage uplift in new mapping vs old (i.e. 200% = twice as many fields now mapped). </t>
    </r>
  </si>
  <si>
    <t>creditor</t>
  </si>
  <si>
    <t>Consistency</t>
  </si>
  <si>
    <t>misc</t>
  </si>
  <si>
    <t>companyName</t>
  </si>
  <si>
    <t>month</t>
  </si>
  <si>
    <t>MISC</t>
  </si>
  <si>
    <t>Common</t>
  </si>
  <si>
    <t>Additional</t>
  </si>
  <si>
    <t>Schema</t>
  </si>
  <si>
    <t>fields</t>
  </si>
  <si>
    <t>Old supplier</t>
  </si>
  <si>
    <t>New supplier</t>
  </si>
  <si>
    <t>common fields</t>
  </si>
  <si>
    <t>additional data</t>
  </si>
  <si>
    <t>mapping size (small)</t>
  </si>
  <si>
    <t>% common</t>
  </si>
  <si>
    <t>% increase</t>
  </si>
  <si>
    <t>all fields</t>
  </si>
  <si>
    <t>Total</t>
  </si>
  <si>
    <t>Sub-total</t>
  </si>
  <si>
    <t>filter by section</t>
  </si>
  <si>
    <t>paymentInformation</t>
  </si>
  <si>
    <t xml:space="preserve">period </t>
  </si>
  <si>
    <t>numberSuppliers</t>
  </si>
  <si>
    <t>totalNumberOfPayments</t>
  </si>
  <si>
    <t>totalValueOfPayments</t>
  </si>
  <si>
    <t>percentageOfCashPayments</t>
  </si>
  <si>
    <t>percentageOfPuntualPayments</t>
  </si>
  <si>
    <t>delay6-15</t>
  </si>
  <si>
    <t>delay16-30</t>
  </si>
  <si>
    <t>delay31-60</t>
  </si>
  <si>
    <t>delay61+</t>
  </si>
  <si>
    <t xml:space="preserve">averageDelay </t>
  </si>
  <si>
    <t>payment information</t>
  </si>
  <si>
    <t>financialIssuesandRestrictions</t>
  </si>
  <si>
    <t>numberOfIssues</t>
  </si>
  <si>
    <t>numberOfCreditors</t>
  </si>
  <si>
    <t>dateOfFirstIssue</t>
  </si>
  <si>
    <t>valueOfFirstIssue</t>
  </si>
  <si>
    <t>dateOfLargestIssue</t>
  </si>
  <si>
    <t>valueOfLargestIssue</t>
  </si>
  <si>
    <t>latestIssues</t>
  </si>
  <si>
    <t>dateOfIssue</t>
  </si>
  <si>
    <t>fullIssuesList</t>
  </si>
  <si>
    <t>unfundedCheques</t>
  </si>
  <si>
    <t>totalNumberOfUnfundedCheques</t>
  </si>
  <si>
    <t>detailsOfUnfundedCheques</t>
  </si>
  <si>
    <t>number</t>
  </si>
  <si>
    <t>bankName</t>
  </si>
  <si>
    <t>bankNumber</t>
  </si>
  <si>
    <t>branch</t>
  </si>
  <si>
    <t>reason</t>
  </si>
  <si>
    <t>protests</t>
  </si>
  <si>
    <t>numberofProtests</t>
  </si>
  <si>
    <t>valueofProtests</t>
  </si>
  <si>
    <t>dateofFirstProtest</t>
  </si>
  <si>
    <t>valueofFirstProtest</t>
  </si>
  <si>
    <t>dateofLargestProtest</t>
  </si>
  <si>
    <t>valueOfLargestProtest</t>
  </si>
  <si>
    <t>latestProtests</t>
  </si>
  <si>
    <t>dateOfProtest</t>
  </si>
  <si>
    <t>registryNumber</t>
  </si>
  <si>
    <t>registryCity</t>
  </si>
  <si>
    <t>registryState</t>
  </si>
  <si>
    <t>valueOfProtest</t>
  </si>
  <si>
    <t>fullProtestsList</t>
  </si>
  <si>
    <t>recoveriesBankruptciesandLegalActions</t>
  </si>
  <si>
    <t>numberOfActions</t>
  </si>
  <si>
    <t>detailsOfActions</t>
  </si>
  <si>
    <t>typeOfAction</t>
  </si>
  <si>
    <t>latestActionDate</t>
  </si>
  <si>
    <t>courtNumber</t>
  </si>
  <si>
    <t>courtCity</t>
  </si>
  <si>
    <t>courtState</t>
  </si>
  <si>
    <t>detailsofParticipantsInconsistencies</t>
  </si>
  <si>
    <t>participantName</t>
  </si>
  <si>
    <t>cpf</t>
  </si>
  <si>
    <t>participantRegistrationNumber</t>
  </si>
  <si>
    <t>detailsofParticipantsDefaults</t>
  </si>
  <si>
    <t>cancelledCheques</t>
  </si>
  <si>
    <t>totalNumberOfCancelledCheques</t>
  </si>
  <si>
    <t>latestCancelledCheques</t>
  </si>
  <si>
    <t>returnedCheques</t>
  </si>
  <si>
    <t>totalNumberOfReturnedCheques</t>
  </si>
  <si>
    <t>latestReturnedCheques</t>
  </si>
  <si>
    <t>civilActions</t>
  </si>
  <si>
    <t>valueOfActions</t>
  </si>
  <si>
    <t>dateOfFirstAction</t>
  </si>
  <si>
    <t>valueOfFirstAction</t>
  </si>
  <si>
    <t>dateOfLargestAction</t>
  </si>
  <si>
    <t>valueOfLargestAction</t>
  </si>
  <si>
    <t>latestActions</t>
  </si>
  <si>
    <t>caseNumber</t>
  </si>
  <si>
    <t>complaintantName</t>
  </si>
  <si>
    <t>fraudAlerts</t>
  </si>
  <si>
    <t>details</t>
  </si>
  <si>
    <t>negative information</t>
  </si>
  <si>
    <t>old api</t>
  </si>
  <si>
    <t>new api</t>
  </si>
  <si>
    <t>nireNumber</t>
  </si>
  <si>
    <t>nireState</t>
  </si>
  <si>
    <t>closingDate</t>
  </si>
  <si>
    <t>fictitiousName</t>
  </si>
  <si>
    <t>stateRegistrationNumber</t>
  </si>
  <si>
    <t>stateRegistrationState</t>
  </si>
  <si>
    <t>sintegraStatus</t>
  </si>
  <si>
    <t>numberofBranches</t>
  </si>
  <si>
    <t>salesRange</t>
  </si>
  <si>
    <t>wholesaleSegmentScore</t>
  </si>
  <si>
    <t>scoreExclusion</t>
  </si>
  <si>
    <t xml:space="preserve">enquiries </t>
  </si>
  <si>
    <t>enquiriesLast12Months</t>
  </si>
  <si>
    <t>numberOfEnquiries</t>
  </si>
  <si>
    <t>toDate</t>
  </si>
  <si>
    <t>enquiryList</t>
  </si>
  <si>
    <t>enquiries</t>
  </si>
  <si>
    <t>latestEnquiries</t>
  </si>
  <si>
    <t>enquiryDate</t>
  </si>
  <si>
    <t>company</t>
  </si>
  <si>
    <t>timeofRelationshipWithSuppliers</t>
  </si>
  <si>
    <t>sourcesConsulted</t>
  </si>
  <si>
    <t>upto6Months</t>
  </si>
  <si>
    <t>between7and12Months</t>
  </si>
  <si>
    <t>between1and2Years</t>
  </si>
  <si>
    <t>latest enquiries</t>
  </si>
  <si>
    <t>Time of Relationship With Suppliers</t>
  </si>
  <si>
    <t>receivables</t>
  </si>
  <si>
    <t>period</t>
  </si>
  <si>
    <t>numberofSuppliers</t>
  </si>
  <si>
    <t>numberofReceivables</t>
  </si>
  <si>
    <t>valueofReceivables</t>
  </si>
  <si>
    <t>businessReferences</t>
  </si>
  <si>
    <t>lastPurchaseDate</t>
  </si>
  <si>
    <t>lastPurchaseValue</t>
  </si>
  <si>
    <t>lastPurchaseAverage</t>
  </si>
  <si>
    <t>largestInvoiceDate</t>
  </si>
  <si>
    <t>largestInvoiceValue</t>
  </si>
  <si>
    <t>largestInvoiceAverage</t>
  </si>
  <si>
    <t>largestCreditUsedDate</t>
  </si>
  <si>
    <t>largestCreditUsedValue</t>
  </si>
  <si>
    <t>largestCreditUsedAverage</t>
  </si>
  <si>
    <t>Business references</t>
  </si>
  <si>
    <t>mainSuppliers</t>
  </si>
  <si>
    <t>supplierRegistrationNumber</t>
  </si>
  <si>
    <t>supplierName</t>
  </si>
  <si>
    <t>supplierActivityCode</t>
  </si>
  <si>
    <t>supplierActivityDescription</t>
  </si>
  <si>
    <t>Main suppliers</t>
  </si>
  <si>
    <t>recentInformation</t>
  </si>
  <si>
    <t>dateOfUpdate</t>
  </si>
  <si>
    <t>typeOfUpdate</t>
  </si>
  <si>
    <t>recent information</t>
  </si>
  <si>
    <t>Old data type</t>
  </si>
  <si>
    <t>New data type</t>
  </si>
  <si>
    <t>extendedGroupStructure</t>
  </si>
  <si>
    <t>registeredNumber</t>
  </si>
  <si>
    <t>latestAnnualAccounts</t>
  </si>
  <si>
    <t>level</t>
  </si>
  <si>
    <t>percentageOfOwnership</t>
  </si>
  <si>
    <t>commonRatingBand</t>
  </si>
  <si>
    <t>new data type</t>
  </si>
  <si>
    <t>Structure of section has changed</t>
  </si>
  <si>
    <t>integer</t>
  </si>
  <si>
    <t>string, date-time</t>
  </si>
  <si>
    <t>Data type change</t>
  </si>
  <si>
    <t>Path structure change</t>
  </si>
  <si>
    <t>uinteger</t>
  </si>
  <si>
    <t>string</t>
  </si>
  <si>
    <t>BR - New API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</si>
</sst>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ourier New"/>
      <family val="3"/>
    </font>
    <font>
      <b/>
      <sz val="10"/>
      <name val="Courier New"/>
      <family val="3"/>
    </font>
    <font>
      <sz val="10"/>
      <color theme="0"/>
      <name val="Courier New"/>
      <family val="3"/>
    </font>
    <font>
      <b/>
      <sz val="10"/>
      <color theme="0"/>
      <name val="Courier New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ourier New"/>
      <family val="3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ourier New"/>
      <family val="3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theme="0"/>
      <name val="Courier New"/>
      <family val="3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1" tint="0.3499862666707357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2060"/>
      </left>
      <right/>
      <top/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double">
        <color indexed="64"/>
      </right>
      <top style="thin">
        <color rgb="FF002060"/>
      </top>
      <bottom/>
      <diagonal/>
    </border>
    <border>
      <left style="thin">
        <color rgb="FF002060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2060"/>
      </left>
      <right/>
      <top style="thin">
        <color theme="0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32" fillId="20" borderId="0" applyNumberFormat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8" borderId="2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6" fillId="8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2" fillId="0" borderId="0" xfId="2" applyFill="1" applyAlignment="1">
      <alignment horizontal="center"/>
    </xf>
    <xf numFmtId="0" fontId="11" fillId="0" borderId="2" xfId="2" applyFont="1" applyFill="1" applyBorder="1"/>
    <xf numFmtId="0" fontId="6" fillId="8" borderId="2" xfId="0" applyFont="1" applyFill="1" applyBorder="1"/>
    <xf numFmtId="0" fontId="0" fillId="6" borderId="2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7" borderId="2" xfId="0" applyFont="1" applyFill="1" applyBorder="1" applyAlignment="1">
      <alignment horizontal="left" vertical="center" indent="1"/>
    </xf>
    <xf numFmtId="0" fontId="8" fillId="0" borderId="2" xfId="3" applyFont="1" applyFill="1" applyBorder="1" applyAlignment="1">
      <alignment horizontal="left" vertical="center" indent="2"/>
    </xf>
    <xf numFmtId="0" fontId="8" fillId="7" borderId="2" xfId="0" applyFont="1" applyFill="1" applyBorder="1" applyAlignment="1">
      <alignment horizontal="left" vertical="center" indent="3"/>
    </xf>
    <xf numFmtId="0" fontId="8" fillId="7" borderId="2" xfId="3" applyFont="1" applyFill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2"/>
    </xf>
    <xf numFmtId="0" fontId="7" fillId="0" borderId="2" xfId="0" applyFont="1" applyBorder="1" applyAlignment="1">
      <alignment vertical="center"/>
    </xf>
    <xf numFmtId="0" fontId="8" fillId="7" borderId="2" xfId="3" applyFont="1" applyFill="1" applyBorder="1" applyAlignment="1">
      <alignment horizontal="left" vertical="center" indent="2"/>
    </xf>
    <xf numFmtId="0" fontId="8" fillId="5" borderId="2" xfId="3" applyFont="1" applyFill="1" applyBorder="1" applyAlignment="1">
      <alignment horizontal="left" vertical="center" indent="2"/>
    </xf>
    <xf numFmtId="0" fontId="8" fillId="5" borderId="2" xfId="0" applyFont="1" applyFill="1" applyBorder="1" applyAlignment="1">
      <alignment horizontal="left" vertical="center" indent="2"/>
    </xf>
    <xf numFmtId="0" fontId="8" fillId="5" borderId="2" xfId="0" applyFont="1" applyFill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0" fontId="13" fillId="0" borderId="2" xfId="0" applyFont="1" applyBorder="1"/>
    <xf numFmtId="0" fontId="7" fillId="0" borderId="2" xfId="0" applyFont="1" applyBorder="1" applyAlignment="1">
      <alignment horizontal="left" vertical="center" indent="2"/>
    </xf>
    <xf numFmtId="0" fontId="10" fillId="8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1" fillId="2" borderId="9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8" fillId="0" borderId="9" xfId="3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8" fillId="0" borderId="11" xfId="3" applyFont="1" applyFill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8" fillId="9" borderId="9" xfId="0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9" xfId="0" applyFont="1" applyFill="1" applyBorder="1"/>
    <xf numFmtId="0" fontId="0" fillId="6" borderId="9" xfId="0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3" applyFont="1" applyFill="1" applyBorder="1" applyAlignment="1">
      <alignment horizontal="left" vertical="center" indent="1"/>
    </xf>
    <xf numFmtId="0" fontId="1" fillId="2" borderId="12" xfId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8" fillId="7" borderId="11" xfId="0" applyFont="1" applyFill="1" applyBorder="1" applyAlignment="1">
      <alignment horizontal="left" vertical="center" indent="1"/>
    </xf>
    <xf numFmtId="0" fontId="8" fillId="7" borderId="11" xfId="0" applyFont="1" applyFill="1" applyBorder="1" applyAlignment="1">
      <alignment horizontal="left" vertical="center" indent="2"/>
    </xf>
    <xf numFmtId="0" fontId="8" fillId="9" borderId="9" xfId="0" applyFont="1" applyFill="1" applyBorder="1" applyAlignment="1">
      <alignment horizontal="left" vertical="center" indent="1"/>
    </xf>
    <xf numFmtId="0" fontId="8" fillId="0" borderId="10" xfId="3" applyFont="1" applyFill="1" applyBorder="1" applyAlignment="1">
      <alignment horizontal="left" vertical="center" indent="3"/>
    </xf>
    <xf numFmtId="0" fontId="14" fillId="5" borderId="11" xfId="0" applyFont="1" applyFill="1" applyBorder="1"/>
    <xf numFmtId="0" fontId="8" fillId="0" borderId="9" xfId="3" applyFont="1" applyFill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8" fillId="0" borderId="10" xfId="3" applyFont="1" applyFill="1" applyBorder="1" applyAlignment="1">
      <alignment horizontal="left" vertical="center" indent="2"/>
    </xf>
    <xf numFmtId="0" fontId="8" fillId="0" borderId="11" xfId="3" applyFont="1" applyFill="1" applyBorder="1" applyAlignment="1">
      <alignment horizontal="left" vertical="center" indent="3"/>
    </xf>
    <xf numFmtId="0" fontId="8" fillId="9" borderId="9" xfId="0" applyFont="1" applyFill="1" applyBorder="1" applyAlignment="1">
      <alignment horizontal="left" vertical="center" indent="2"/>
    </xf>
    <xf numFmtId="0" fontId="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vertical="center"/>
    </xf>
    <xf numFmtId="0" fontId="15" fillId="8" borderId="10" xfId="0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indent="1"/>
    </xf>
    <xf numFmtId="0" fontId="7" fillId="7" borderId="10" xfId="0" applyFont="1" applyFill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0" fontId="8" fillId="0" borderId="12" xfId="0" applyFont="1" applyBorder="1" applyAlignment="1">
      <alignment horizontal="left" vertical="center" indent="1"/>
    </xf>
    <xf numFmtId="0" fontId="8" fillId="9" borderId="9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2"/>
    </xf>
    <xf numFmtId="0" fontId="2" fillId="3" borderId="9" xfId="2" applyBorder="1" applyAlignment="1">
      <alignment horizontal="center" vertical="center"/>
    </xf>
    <xf numFmtId="0" fontId="5" fillId="5" borderId="0" xfId="0" applyFont="1" applyFill="1"/>
    <xf numFmtId="0" fontId="0" fillId="5" borderId="0" xfId="0" applyFill="1"/>
    <xf numFmtId="0" fontId="11" fillId="10" borderId="12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vertical="center"/>
    </xf>
    <xf numFmtId="0" fontId="11" fillId="10" borderId="12" xfId="0" applyFont="1" applyFill="1" applyBorder="1"/>
    <xf numFmtId="0" fontId="12" fillId="10" borderId="12" xfId="0" applyFont="1" applyFill="1" applyBorder="1"/>
    <xf numFmtId="0" fontId="15" fillId="5" borderId="21" xfId="0" applyFont="1" applyFill="1" applyBorder="1"/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8" fillId="0" borderId="25" xfId="3" applyFont="1" applyFill="1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9" fillId="5" borderId="25" xfId="0" applyFont="1" applyFill="1" applyBorder="1"/>
    <xf numFmtId="0" fontId="10" fillId="5" borderId="1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5" fillId="11" borderId="0" xfId="0" applyFont="1" applyFill="1"/>
    <xf numFmtId="0" fontId="0" fillId="11" borderId="0" xfId="0" applyFill="1"/>
    <xf numFmtId="0" fontId="16" fillId="8" borderId="2" xfId="0" applyFont="1" applyFill="1" applyBorder="1" applyAlignment="1">
      <alignment vertical="center"/>
    </xf>
    <xf numFmtId="0" fontId="15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vertical="center"/>
    </xf>
    <xf numFmtId="0" fontId="10" fillId="5" borderId="11" xfId="0" applyFont="1" applyFill="1" applyBorder="1"/>
    <xf numFmtId="0" fontId="10" fillId="5" borderId="11" xfId="0" applyFont="1" applyFill="1" applyBorder="1" applyAlignment="1">
      <alignment vertical="center"/>
    </xf>
    <xf numFmtId="0" fontId="8" fillId="0" borderId="9" xfId="0" applyFont="1" applyBorder="1" applyAlignment="1">
      <alignment horizontal="left" vertical="center" indent="2"/>
    </xf>
    <xf numFmtId="0" fontId="8" fillId="0" borderId="9" xfId="3" applyFont="1" applyFill="1" applyBorder="1" applyAlignment="1">
      <alignment horizontal="left" vertical="center" indent="2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wrapText="1"/>
    </xf>
    <xf numFmtId="0" fontId="1" fillId="0" borderId="9" xfId="1" applyFill="1" applyBorder="1" applyAlignment="1">
      <alignment horizontal="center" vertical="center"/>
    </xf>
    <xf numFmtId="0" fontId="17" fillId="5" borderId="11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10" borderId="9" xfId="0" applyFont="1" applyFill="1" applyBorder="1" applyAlignment="1">
      <alignment horizontal="left" vertical="center" indent="1"/>
    </xf>
    <xf numFmtId="0" fontId="11" fillId="10" borderId="9" xfId="0" applyFont="1" applyFill="1" applyBorder="1" applyAlignment="1">
      <alignment horizontal="center" vertical="center"/>
    </xf>
    <xf numFmtId="0" fontId="11" fillId="10" borderId="9" xfId="0" applyFont="1" applyFill="1" applyBorder="1"/>
    <xf numFmtId="0" fontId="8" fillId="0" borderId="25" xfId="3" applyFont="1" applyFill="1" applyBorder="1" applyAlignment="1">
      <alignment horizontal="left" vertical="center" indent="3"/>
    </xf>
    <xf numFmtId="49" fontId="8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8" fillId="0" borderId="26" xfId="0" applyFont="1" applyBorder="1" applyAlignment="1">
      <alignment horizontal="left" vertical="center" indent="2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0" fontId="10" fillId="8" borderId="2" xfId="0" applyFont="1" applyFill="1" applyBorder="1" applyAlignment="1">
      <alignment vertical="center"/>
    </xf>
    <xf numFmtId="0" fontId="7" fillId="5" borderId="26" xfId="0" applyFont="1" applyFill="1" applyBorder="1" applyAlignment="1">
      <alignment horizontal="left"/>
    </xf>
    <xf numFmtId="0" fontId="13" fillId="0" borderId="26" xfId="0" applyFont="1" applyBorder="1"/>
    <xf numFmtId="0" fontId="10" fillId="8" borderId="11" xfId="0" applyFont="1" applyFill="1" applyBorder="1" applyAlignment="1">
      <alignment horizontal="left"/>
    </xf>
    <xf numFmtId="0" fontId="10" fillId="5" borderId="26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7" fillId="0" borderId="26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left" vertical="center" indent="2"/>
    </xf>
    <xf numFmtId="0" fontId="0" fillId="0" borderId="16" xfId="0" applyBorder="1"/>
    <xf numFmtId="0" fontId="7" fillId="0" borderId="17" xfId="0" applyFont="1" applyBorder="1" applyAlignment="1">
      <alignment horizontal="left" vertical="center" indent="2"/>
    </xf>
    <xf numFmtId="0" fontId="0" fillId="0" borderId="18" xfId="0" applyBorder="1"/>
    <xf numFmtId="0" fontId="7" fillId="0" borderId="19" xfId="0" applyFont="1" applyBorder="1" applyAlignment="1">
      <alignment horizontal="left" vertical="center" indent="2"/>
    </xf>
    <xf numFmtId="0" fontId="0" fillId="0" borderId="20" xfId="0" applyBorder="1"/>
    <xf numFmtId="0" fontId="13" fillId="0" borderId="11" xfId="0" applyFont="1" applyBorder="1"/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wrapText="1"/>
    </xf>
    <xf numFmtId="0" fontId="13" fillId="0" borderId="14" xfId="0" applyFont="1" applyBorder="1"/>
    <xf numFmtId="0" fontId="21" fillId="13" borderId="2" xfId="0" applyFont="1" applyFill="1" applyBorder="1"/>
    <xf numFmtId="0" fontId="21" fillId="13" borderId="2" xfId="0" applyFont="1" applyFill="1" applyBorder="1" applyAlignment="1">
      <alignment horizontal="right" indent="1"/>
    </xf>
    <xf numFmtId="0" fontId="6" fillId="13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left" indent="1"/>
    </xf>
    <xf numFmtId="0" fontId="22" fillId="13" borderId="31" xfId="0" applyFont="1" applyFill="1" applyBorder="1" applyAlignment="1">
      <alignment vertical="center"/>
    </xf>
    <xf numFmtId="0" fontId="22" fillId="13" borderId="0" xfId="0" applyFont="1" applyFill="1" applyAlignment="1">
      <alignment vertical="center"/>
    </xf>
    <xf numFmtId="164" fontId="21" fillId="13" borderId="2" xfId="0" applyNumberFormat="1" applyFont="1" applyFill="1" applyBorder="1" applyAlignment="1">
      <alignment horizontal="right" indent="1"/>
    </xf>
    <xf numFmtId="0" fontId="0" fillId="14" borderId="32" xfId="0" applyFill="1" applyBorder="1"/>
    <xf numFmtId="0" fontId="0" fillId="14" borderId="32" xfId="0" applyFill="1" applyBorder="1" applyAlignment="1">
      <alignment horizontal="left" vertical="center" indent="1"/>
    </xf>
    <xf numFmtId="0" fontId="0" fillId="12" borderId="32" xfId="0" applyFill="1" applyBorder="1" applyAlignment="1">
      <alignment horizontal="left" indent="1"/>
    </xf>
    <xf numFmtId="0" fontId="0" fillId="12" borderId="32" xfId="0" applyFill="1" applyBorder="1"/>
    <xf numFmtId="0" fontId="23" fillId="5" borderId="0" xfId="0" applyFont="1" applyFill="1" applyAlignment="1">
      <alignment horizontal="left" vertical="center"/>
    </xf>
    <xf numFmtId="0" fontId="11" fillId="15" borderId="9" xfId="0" applyFont="1" applyFill="1" applyBorder="1" applyAlignment="1">
      <alignment horizontal="center" vertical="center"/>
    </xf>
    <xf numFmtId="0" fontId="11" fillId="15" borderId="9" xfId="0" applyFont="1" applyFill="1" applyBorder="1"/>
    <xf numFmtId="0" fontId="8" fillId="15" borderId="34" xfId="0" applyFont="1" applyFill="1" applyBorder="1" applyAlignment="1">
      <alignment vertical="center"/>
    </xf>
    <xf numFmtId="0" fontId="11" fillId="15" borderId="22" xfId="0" applyFont="1" applyFill="1" applyBorder="1" applyAlignment="1">
      <alignment horizontal="center" vertical="center"/>
    </xf>
    <xf numFmtId="0" fontId="11" fillId="15" borderId="22" xfId="0" applyFont="1" applyFill="1" applyBorder="1"/>
    <xf numFmtId="0" fontId="11" fillId="15" borderId="35" xfId="0" applyFont="1" applyFill="1" applyBorder="1"/>
    <xf numFmtId="0" fontId="8" fillId="16" borderId="34" xfId="0" applyFont="1" applyFill="1" applyBorder="1" applyAlignment="1">
      <alignment vertical="center"/>
    </xf>
    <xf numFmtId="0" fontId="11" fillId="16" borderId="22" xfId="0" applyFont="1" applyFill="1" applyBorder="1" applyAlignment="1">
      <alignment horizontal="center" vertical="center"/>
    </xf>
    <xf numFmtId="0" fontId="11" fillId="16" borderId="22" xfId="0" applyFont="1" applyFill="1" applyBorder="1"/>
    <xf numFmtId="0" fontId="11" fillId="16" borderId="35" xfId="0" applyFont="1" applyFill="1" applyBorder="1"/>
    <xf numFmtId="0" fontId="8" fillId="16" borderId="34" xfId="0" applyFont="1" applyFill="1" applyBorder="1" applyAlignment="1">
      <alignment horizontal="left" vertical="center"/>
    </xf>
    <xf numFmtId="0" fontId="8" fillId="17" borderId="9" xfId="0" applyFont="1" applyFill="1" applyBorder="1" applyAlignment="1">
      <alignment horizontal="left" vertical="center"/>
    </xf>
    <xf numFmtId="0" fontId="11" fillId="17" borderId="9" xfId="0" applyFont="1" applyFill="1" applyBorder="1" applyAlignment="1">
      <alignment horizontal="center" vertical="center"/>
    </xf>
    <xf numFmtId="0" fontId="11" fillId="17" borderId="9" xfId="0" applyFont="1" applyFill="1" applyBorder="1"/>
    <xf numFmtId="0" fontId="8" fillId="7" borderId="9" xfId="0" applyFont="1" applyFill="1" applyBorder="1" applyAlignment="1">
      <alignment horizontal="left" indent="1"/>
    </xf>
    <xf numFmtId="0" fontId="8" fillId="0" borderId="9" xfId="0" applyFont="1" applyBorder="1" applyAlignment="1">
      <alignment horizontal="left" indent="1"/>
    </xf>
    <xf numFmtId="0" fontId="7" fillId="0" borderId="2" xfId="3" applyFont="1" applyFill="1" applyBorder="1" applyAlignment="1">
      <alignment horizontal="left" vertical="center" indent="1"/>
    </xf>
    <xf numFmtId="0" fontId="7" fillId="0" borderId="10" xfId="3" applyFont="1" applyFill="1" applyBorder="1" applyAlignment="1">
      <alignment horizontal="left" vertical="center" indent="1"/>
    </xf>
    <xf numFmtId="0" fontId="8" fillId="15" borderId="34" xfId="0" applyFont="1" applyFill="1" applyBorder="1" applyAlignment="1">
      <alignment horizontal="left" vertical="center"/>
    </xf>
    <xf numFmtId="0" fontId="8" fillId="10" borderId="9" xfId="0" applyFont="1" applyFill="1" applyBorder="1" applyAlignment="1">
      <alignment horizontal="left" vertical="center"/>
    </xf>
    <xf numFmtId="0" fontId="8" fillId="15" borderId="9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left" vertical="center" indent="1"/>
    </xf>
    <xf numFmtId="0" fontId="7" fillId="0" borderId="24" xfId="0" applyFont="1" applyBorder="1" applyAlignment="1">
      <alignment vertical="center"/>
    </xf>
    <xf numFmtId="0" fontId="24" fillId="0" borderId="0" xfId="0" applyFont="1" applyAlignment="1">
      <alignment horizontal="left" vertical="top" indent="1"/>
    </xf>
    <xf numFmtId="0" fontId="20" fillId="15" borderId="34" xfId="0" applyFont="1" applyFill="1" applyBorder="1" applyAlignment="1">
      <alignment horizontal="left" vertical="top"/>
    </xf>
    <xf numFmtId="0" fontId="0" fillId="15" borderId="22" xfId="0" applyFill="1" applyBorder="1" applyAlignment="1">
      <alignment horizontal="center" vertical="center"/>
    </xf>
    <xf numFmtId="0" fontId="0" fillId="15" borderId="22" xfId="0" applyFill="1" applyBorder="1"/>
    <xf numFmtId="0" fontId="0" fillId="15" borderId="35" xfId="0" applyFill="1" applyBorder="1"/>
    <xf numFmtId="0" fontId="1" fillId="2" borderId="2" xfId="1" applyBorder="1" applyAlignment="1">
      <alignment horizontal="center"/>
    </xf>
    <xf numFmtId="0" fontId="20" fillId="0" borderId="9" xfId="0" applyFont="1" applyBorder="1" applyAlignment="1">
      <alignment horizontal="left" vertical="center" indent="1"/>
    </xf>
    <xf numFmtId="0" fontId="24" fillId="0" borderId="25" xfId="0" applyFont="1" applyBorder="1" applyAlignment="1">
      <alignment horizontal="left" vertical="center" indent="1"/>
    </xf>
    <xf numFmtId="0" fontId="4" fillId="0" borderId="9" xfId="0" applyFont="1" applyBorder="1"/>
    <xf numFmtId="0" fontId="20" fillId="0" borderId="25" xfId="0" applyFont="1" applyBorder="1" applyAlignment="1">
      <alignment horizontal="left" vertical="center" indent="1"/>
    </xf>
    <xf numFmtId="0" fontId="20" fillId="15" borderId="34" xfId="0" applyFont="1" applyFill="1" applyBorder="1" applyAlignment="1">
      <alignment horizontal="left" vertical="center"/>
    </xf>
    <xf numFmtId="0" fontId="0" fillId="15" borderId="25" xfId="0" applyFill="1" applyBorder="1" applyAlignment="1">
      <alignment horizontal="center" vertical="center"/>
    </xf>
    <xf numFmtId="0" fontId="0" fillId="15" borderId="25" xfId="0" applyFill="1" applyBorder="1"/>
    <xf numFmtId="0" fontId="0" fillId="15" borderId="24" xfId="0" applyFill="1" applyBorder="1"/>
    <xf numFmtId="0" fontId="7" fillId="15" borderId="34" xfId="0" applyFont="1" applyFill="1" applyBorder="1" applyAlignment="1">
      <alignment vertical="center"/>
    </xf>
    <xf numFmtId="0" fontId="7" fillId="0" borderId="0" xfId="0" applyFont="1" applyAlignment="1">
      <alignment horizontal="left" indent="1"/>
    </xf>
    <xf numFmtId="0" fontId="0" fillId="5" borderId="25" xfId="0" applyFill="1" applyBorder="1"/>
    <xf numFmtId="0" fontId="7" fillId="5" borderId="9" xfId="0" applyFont="1" applyFill="1" applyBorder="1" applyAlignment="1">
      <alignment horizontal="left" vertical="center" indent="1"/>
    </xf>
    <xf numFmtId="0" fontId="7" fillId="0" borderId="9" xfId="0" applyFont="1" applyBorder="1" applyAlignment="1">
      <alignment horizontal="left" indent="1"/>
    </xf>
    <xf numFmtId="0" fontId="20" fillId="0" borderId="34" xfId="0" applyFont="1" applyBorder="1" applyAlignment="1">
      <alignment horizontal="left" vertical="center" indent="1"/>
    </xf>
    <xf numFmtId="0" fontId="7" fillId="5" borderId="34" xfId="0" applyFont="1" applyFill="1" applyBorder="1" applyAlignment="1">
      <alignment horizontal="left" vertical="center" indent="1"/>
    </xf>
    <xf numFmtId="0" fontId="20" fillId="5" borderId="34" xfId="0" applyFont="1" applyFill="1" applyBorder="1" applyAlignment="1">
      <alignment horizontal="left" vertical="center" indent="1"/>
    </xf>
    <xf numFmtId="0" fontId="7" fillId="5" borderId="34" xfId="0" applyFont="1" applyFill="1" applyBorder="1" applyAlignment="1">
      <alignment horizontal="left" indent="1"/>
    </xf>
    <xf numFmtId="0" fontId="7" fillId="5" borderId="33" xfId="0" applyFont="1" applyFill="1" applyBorder="1" applyAlignment="1">
      <alignment horizontal="left" vertical="center" indent="1"/>
    </xf>
    <xf numFmtId="0" fontId="13" fillId="0" borderId="10" xfId="0" applyFont="1" applyBorder="1"/>
    <xf numFmtId="0" fontId="24" fillId="0" borderId="34" xfId="0" applyFont="1" applyBorder="1" applyAlignment="1">
      <alignment horizontal="left" vertical="center" indent="1"/>
    </xf>
    <xf numFmtId="0" fontId="25" fillId="15" borderId="27" xfId="0" applyFont="1" applyFill="1" applyBorder="1" applyAlignment="1">
      <alignment horizontal="left" vertical="center"/>
    </xf>
    <xf numFmtId="0" fontId="5" fillId="0" borderId="9" xfId="0" applyFont="1" applyBorder="1"/>
    <xf numFmtId="0" fontId="26" fillId="15" borderId="25" xfId="0" applyFont="1" applyFill="1" applyBorder="1"/>
    <xf numFmtId="0" fontId="27" fillId="10" borderId="9" xfId="0" applyFont="1" applyFill="1" applyBorder="1"/>
    <xf numFmtId="0" fontId="26" fillId="0" borderId="9" xfId="0" applyFont="1" applyBorder="1"/>
    <xf numFmtId="0" fontId="28" fillId="0" borderId="9" xfId="0" applyFont="1" applyBorder="1"/>
    <xf numFmtId="0" fontId="25" fillId="15" borderId="41" xfId="0" applyFont="1" applyFill="1" applyBorder="1" applyAlignment="1">
      <alignment horizontal="left" vertical="center"/>
    </xf>
    <xf numFmtId="0" fontId="0" fillId="15" borderId="42" xfId="0" applyFill="1" applyBorder="1" applyAlignment="1">
      <alignment horizontal="center" vertical="center"/>
    </xf>
    <xf numFmtId="0" fontId="0" fillId="15" borderId="42" xfId="0" applyFill="1" applyBorder="1"/>
    <xf numFmtId="0" fontId="0" fillId="15" borderId="43" xfId="0" applyFill="1" applyBorder="1"/>
    <xf numFmtId="0" fontId="0" fillId="15" borderId="11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 textRotation="90"/>
    </xf>
    <xf numFmtId="0" fontId="19" fillId="0" borderId="3" xfId="0" applyFont="1" applyBorder="1" applyAlignment="1">
      <alignment horizontal="center" vertical="center" textRotation="90"/>
    </xf>
    <xf numFmtId="0" fontId="29" fillId="8" borderId="2" xfId="0" applyFont="1" applyFill="1" applyBorder="1" applyAlignment="1">
      <alignment vertical="center"/>
    </xf>
    <xf numFmtId="0" fontId="29" fillId="8" borderId="5" xfId="0" applyFont="1" applyFill="1" applyBorder="1" applyAlignment="1">
      <alignment vertical="center"/>
    </xf>
    <xf numFmtId="0" fontId="29" fillId="8" borderId="3" xfId="0" applyFont="1" applyFill="1" applyBorder="1" applyAlignment="1">
      <alignment vertical="center"/>
    </xf>
    <xf numFmtId="0" fontId="24" fillId="0" borderId="26" xfId="0" applyFont="1" applyBorder="1" applyAlignment="1">
      <alignment horizontal="left" vertical="center" indent="1"/>
    </xf>
    <xf numFmtId="0" fontId="0" fillId="13" borderId="0" xfId="0" applyFill="1"/>
    <xf numFmtId="0" fontId="0" fillId="5" borderId="2" xfId="0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0" fillId="19" borderId="32" xfId="0" applyFill="1" applyBorder="1" applyAlignment="1">
      <alignment horizontal="left" indent="1"/>
    </xf>
    <xf numFmtId="0" fontId="0" fillId="19" borderId="32" xfId="0" applyFill="1" applyBorder="1" applyAlignment="1">
      <alignment horizontal="center"/>
    </xf>
    <xf numFmtId="0" fontId="30" fillId="19" borderId="0" xfId="0" applyFont="1" applyFill="1"/>
    <xf numFmtId="0" fontId="0" fillId="19" borderId="0" xfId="0" applyFill="1"/>
    <xf numFmtId="0" fontId="21" fillId="13" borderId="45" xfId="0" applyFont="1" applyFill="1" applyBorder="1"/>
    <xf numFmtId="0" fontId="31" fillId="13" borderId="45" xfId="0" applyFont="1" applyFill="1" applyBorder="1"/>
    <xf numFmtId="0" fontId="21" fillId="13" borderId="45" xfId="0" applyFont="1" applyFill="1" applyBorder="1" applyAlignment="1">
      <alignment horizontal="center" vertical="center"/>
    </xf>
    <xf numFmtId="164" fontId="0" fillId="19" borderId="32" xfId="0" applyNumberFormat="1" applyFill="1" applyBorder="1" applyAlignment="1">
      <alignment horizontal="center"/>
    </xf>
    <xf numFmtId="0" fontId="0" fillId="5" borderId="2" xfId="0" applyFill="1" applyBorder="1" applyAlignment="1">
      <alignment horizontal="left" vertical="center" indent="1"/>
    </xf>
    <xf numFmtId="0" fontId="0" fillId="5" borderId="2" xfId="0" applyFill="1" applyBorder="1" applyAlignment="1">
      <alignment horizontal="right" indent="1"/>
    </xf>
    <xf numFmtId="0" fontId="0" fillId="5" borderId="30" xfId="0" applyFill="1" applyBorder="1" applyAlignment="1">
      <alignment horizontal="right" indent="1"/>
    </xf>
    <xf numFmtId="0" fontId="33" fillId="18" borderId="32" xfId="0" applyFont="1" applyFill="1" applyBorder="1" applyAlignment="1">
      <alignment horizontal="left" indent="1"/>
    </xf>
    <xf numFmtId="164" fontId="33" fillId="18" borderId="32" xfId="0" applyNumberFormat="1" applyFont="1" applyFill="1" applyBorder="1" applyAlignment="1">
      <alignment horizontal="center"/>
    </xf>
    <xf numFmtId="0" fontId="33" fillId="18" borderId="32" xfId="0" applyFont="1" applyFill="1" applyBorder="1" applyAlignment="1">
      <alignment horizontal="center"/>
    </xf>
    <xf numFmtId="0" fontId="21" fillId="13" borderId="2" xfId="0" applyFont="1" applyFill="1" applyBorder="1" applyAlignment="1">
      <alignment horizontal="left" indent="1"/>
    </xf>
    <xf numFmtId="0" fontId="21" fillId="21" borderId="0" xfId="0" applyFont="1" applyFill="1" applyAlignment="1">
      <alignment horizontal="center" vertical="center" wrapText="1"/>
    </xf>
    <xf numFmtId="0" fontId="6" fillId="21" borderId="0" xfId="0" applyFont="1" applyFill="1" applyAlignment="1">
      <alignment horizontal="center" vertical="center"/>
    </xf>
    <xf numFmtId="0" fontId="21" fillId="21" borderId="2" xfId="0" applyFont="1" applyFill="1" applyBorder="1" applyAlignment="1">
      <alignment horizontal="center" vertical="center" wrapText="1"/>
    </xf>
    <xf numFmtId="0" fontId="21" fillId="21" borderId="2" xfId="0" applyFont="1" applyFill="1" applyBorder="1" applyAlignment="1">
      <alignment vertical="center" wrapText="1"/>
    </xf>
    <xf numFmtId="0" fontId="32" fillId="20" borderId="9" xfId="4" applyBorder="1" applyAlignment="1">
      <alignment horizontal="center" vertical="center"/>
    </xf>
    <xf numFmtId="0" fontId="32" fillId="20" borderId="2" xfId="4" applyBorder="1" applyAlignment="1">
      <alignment horizontal="center"/>
    </xf>
    <xf numFmtId="0" fontId="34" fillId="13" borderId="2" xfId="0" applyFont="1" applyFill="1" applyBorder="1" applyAlignment="1">
      <alignment horizontal="center" vertical="center"/>
    </xf>
    <xf numFmtId="164" fontId="34" fillId="5" borderId="2" xfId="0" applyNumberFormat="1" applyFont="1" applyFill="1" applyBorder="1" applyAlignment="1">
      <alignment horizontal="right" indent="1"/>
    </xf>
    <xf numFmtId="164" fontId="11" fillId="5" borderId="2" xfId="0" applyNumberFormat="1" applyFont="1" applyFill="1" applyBorder="1" applyAlignment="1">
      <alignment horizontal="right" indent="1"/>
    </xf>
    <xf numFmtId="0" fontId="5" fillId="5" borderId="0" xfId="0" applyFont="1" applyFill="1" applyAlignment="1">
      <alignment vertical="center" wrapText="1"/>
    </xf>
    <xf numFmtId="0" fontId="0" fillId="5" borderId="10" xfId="0" applyFill="1" applyBorder="1" applyAlignment="1">
      <alignment horizontal="left" vertical="center" indent="1"/>
    </xf>
    <xf numFmtId="0" fontId="0" fillId="5" borderId="10" xfId="0" applyFill="1" applyBorder="1" applyAlignment="1">
      <alignment horizontal="right" indent="1"/>
    </xf>
    <xf numFmtId="0" fontId="0" fillId="5" borderId="46" xfId="0" applyFill="1" applyBorder="1" applyAlignment="1">
      <alignment horizontal="right" indent="1"/>
    </xf>
    <xf numFmtId="164" fontId="11" fillId="5" borderId="10" xfId="0" applyNumberFormat="1" applyFont="1" applyFill="1" applyBorder="1" applyAlignment="1">
      <alignment horizontal="right" indent="1"/>
    </xf>
    <xf numFmtId="164" fontId="34" fillId="5" borderId="10" xfId="0" applyNumberFormat="1" applyFont="1" applyFill="1" applyBorder="1" applyAlignment="1">
      <alignment horizontal="right" indent="1"/>
    </xf>
    <xf numFmtId="0" fontId="0" fillId="5" borderId="10" xfId="0" applyFill="1" applyBorder="1" applyAlignment="1">
      <alignment horizontal="center" vertical="center"/>
    </xf>
    <xf numFmtId="164" fontId="34" fillId="13" borderId="11" xfId="0" applyNumberFormat="1" applyFont="1" applyFill="1" applyBorder="1" applyAlignment="1">
      <alignment horizontal="right" indent="1"/>
    </xf>
    <xf numFmtId="164" fontId="34" fillId="5" borderId="44" xfId="0" applyNumberFormat="1" applyFont="1" applyFill="1" applyBorder="1" applyAlignment="1">
      <alignment horizontal="right" indent="1"/>
    </xf>
    <xf numFmtId="0" fontId="0" fillId="5" borderId="11" xfId="0" applyFill="1" applyBorder="1" applyAlignment="1">
      <alignment horizontal="left" vertical="center" indent="1"/>
    </xf>
    <xf numFmtId="0" fontId="0" fillId="5" borderId="11" xfId="0" applyFill="1" applyBorder="1" applyAlignment="1">
      <alignment horizontal="right" indent="1"/>
    </xf>
    <xf numFmtId="164" fontId="34" fillId="5" borderId="11" xfId="0" applyNumberFormat="1" applyFont="1" applyFill="1" applyBorder="1" applyAlignment="1">
      <alignment horizontal="right" indent="1"/>
    </xf>
    <xf numFmtId="0" fontId="0" fillId="5" borderId="11" xfId="0" applyFill="1" applyBorder="1" applyAlignment="1">
      <alignment horizontal="center" vertical="center"/>
    </xf>
    <xf numFmtId="0" fontId="6" fillId="21" borderId="2" xfId="0" applyFont="1" applyFill="1" applyBorder="1" applyAlignment="1">
      <alignment horizontal="left" indent="1"/>
    </xf>
    <xf numFmtId="0" fontId="6" fillId="21" borderId="2" xfId="0" applyFont="1" applyFill="1" applyBorder="1" applyAlignment="1">
      <alignment horizontal="right" indent="1"/>
    </xf>
    <xf numFmtId="164" fontId="6" fillId="21" borderId="2" xfId="0" applyNumberFormat="1" applyFont="1" applyFill="1" applyBorder="1" applyAlignment="1">
      <alignment horizontal="right" indent="1"/>
    </xf>
    <xf numFmtId="164" fontId="34" fillId="21" borderId="2" xfId="0" applyNumberFormat="1" applyFont="1" applyFill="1" applyBorder="1" applyAlignment="1">
      <alignment horizontal="right" indent="1"/>
    </xf>
    <xf numFmtId="0" fontId="6" fillId="21" borderId="2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left" vertical="center" indent="1"/>
    </xf>
    <xf numFmtId="0" fontId="19" fillId="0" borderId="7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39" xfId="0" applyFont="1" applyBorder="1" applyAlignment="1">
      <alignment horizontal="center" vertical="center" textRotation="90"/>
    </xf>
    <xf numFmtId="0" fontId="0" fillId="0" borderId="12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49" xfId="0" applyFont="1" applyBorder="1" applyAlignment="1">
      <alignment horizontal="left" vertical="center" indent="2"/>
    </xf>
    <xf numFmtId="0" fontId="0" fillId="0" borderId="49" xfId="0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7" fillId="0" borderId="20" xfId="0" applyFont="1" applyBorder="1" applyAlignment="1">
      <alignment horizontal="left" vertical="center" indent="2"/>
    </xf>
    <xf numFmtId="0" fontId="5" fillId="15" borderId="22" xfId="0" applyFont="1" applyFill="1" applyBorder="1"/>
    <xf numFmtId="0" fontId="6" fillId="5" borderId="0" xfId="0" applyFont="1" applyFill="1"/>
    <xf numFmtId="0" fontId="11" fillId="5" borderId="30" xfId="0" applyFont="1" applyFill="1" applyBorder="1" applyAlignment="1">
      <alignment horizontal="right" indent="1"/>
    </xf>
    <xf numFmtId="0" fontId="11" fillId="5" borderId="38" xfId="0" applyFont="1" applyFill="1" applyBorder="1" applyAlignment="1">
      <alignment horizontal="right" indent="1"/>
    </xf>
    <xf numFmtId="164" fontId="11" fillId="5" borderId="11" xfId="0" applyNumberFormat="1" applyFont="1" applyFill="1" applyBorder="1" applyAlignment="1">
      <alignment horizontal="right" indent="1"/>
    </xf>
    <xf numFmtId="0" fontId="21" fillId="13" borderId="45" xfId="0" applyFont="1" applyFill="1" applyBorder="1"/>
    <xf numFmtId="0" fontId="0" fillId="19" borderId="32" xfId="0" applyFill="1" applyBorder="1" applyAlignment="1">
      <alignment horizontal="left" indent="1"/>
    </xf>
    <xf numFmtId="0" fontId="33" fillId="18" borderId="32" xfId="0" applyFont="1" applyFill="1" applyBorder="1" applyAlignment="1">
      <alignment horizontal="left" indent="1"/>
    </xf>
    <xf numFmtId="0" fontId="21" fillId="13" borderId="45" xfId="0" applyFont="1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33" fillId="18" borderId="32" xfId="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19" fillId="0" borderId="51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47" xfId="0" applyFont="1" applyBorder="1" applyAlignment="1">
      <alignment horizontal="center" vertical="center" textRotation="90" wrapText="1"/>
    </xf>
    <xf numFmtId="0" fontId="19" fillId="0" borderId="48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/>
    </xf>
    <xf numFmtId="0" fontId="19" fillId="0" borderId="39" xfId="0" applyFont="1" applyBorder="1" applyAlignment="1">
      <alignment horizontal="center" vertical="center" textRotation="90"/>
    </xf>
    <xf numFmtId="0" fontId="16" fillId="21" borderId="3" xfId="0" applyFont="1" applyFill="1" applyBorder="1" applyAlignment="1">
      <alignment horizontal="center" vertical="center" wrapText="1"/>
    </xf>
    <xf numFmtId="0" fontId="16" fillId="21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textRotation="90"/>
    </xf>
    <xf numFmtId="0" fontId="18" fillId="5" borderId="0" xfId="0" applyFont="1" applyFill="1" applyAlignment="1">
      <alignment horizontal="center" vertical="center" textRotation="90"/>
    </xf>
    <xf numFmtId="0" fontId="18" fillId="0" borderId="0" xfId="0" applyFont="1" applyAlignment="1">
      <alignment horizontal="center" vertical="center" textRotation="90"/>
    </xf>
    <xf numFmtId="0" fontId="18" fillId="7" borderId="0" xfId="0" applyFont="1" applyFill="1" applyAlignment="1">
      <alignment horizontal="center" vertical="center" textRotation="90"/>
    </xf>
    <xf numFmtId="0" fontId="18" fillId="0" borderId="3" xfId="0" applyFont="1" applyBorder="1" applyAlignment="1">
      <alignment horizontal="center" vertical="center" textRotation="90"/>
    </xf>
    <xf numFmtId="0" fontId="18" fillId="7" borderId="3" xfId="0" applyFont="1" applyFill="1" applyBorder="1" applyAlignment="1">
      <alignment horizontal="center" vertical="center" textRotation="90"/>
    </xf>
    <xf numFmtId="0" fontId="18" fillId="5" borderId="6" xfId="0" applyFont="1" applyFill="1" applyBorder="1" applyAlignment="1">
      <alignment horizontal="center" vertical="center" textRotation="90"/>
    </xf>
    <xf numFmtId="0" fontId="18" fillId="5" borderId="7" xfId="0" applyFont="1" applyFill="1" applyBorder="1" applyAlignment="1">
      <alignment horizontal="center" vertical="center" textRotation="90"/>
    </xf>
    <xf numFmtId="0" fontId="18" fillId="5" borderId="8" xfId="0" applyFont="1" applyFill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8" fillId="0" borderId="8" xfId="0" applyFont="1" applyBorder="1" applyAlignment="1">
      <alignment horizontal="center" vertical="center" textRotation="90"/>
    </xf>
    <xf numFmtId="0" fontId="1" fillId="19" borderId="9" xfId="1" applyFill="1" applyBorder="1" applyAlignment="1">
      <alignment horizontal="center" vertical="center"/>
    </xf>
  </cellXfs>
  <cellStyles count="5">
    <cellStyle name="Bad" xfId="2" builtinId="27"/>
    <cellStyle name="Calculation" xfId="3" builtinId="22"/>
    <cellStyle name="Good" xfId="1" builtinId="26"/>
    <cellStyle name="Neutral" xfId="4" builtinId="28"/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3540D"/>
      <color rgb="FFFFCC00"/>
      <color rgb="FFFFFF00"/>
      <color rgb="FF00CC00"/>
      <color rgb="FF008000"/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A893-8D93-4D60-A527-59AFFD8812D6}">
  <dimension ref="B2:J40"/>
  <sheetViews>
    <sheetView tabSelected="1" workbookViewId="0">
      <selection activeCell="K29" sqref="K29"/>
    </sheetView>
  </sheetViews>
  <sheetFormatPr defaultColWidth="8.6328125" defaultRowHeight="14.5" x14ac:dyDescent="0.35"/>
  <cols>
    <col min="1" max="1" width="8.6328125" style="79"/>
    <col min="2" max="2" width="24.36328125" style="79" customWidth="1"/>
    <col min="3" max="6" width="9.36328125" style="79" customWidth="1"/>
    <col min="7" max="7" width="11.453125" style="79" customWidth="1"/>
    <col min="8" max="8" width="10.36328125" style="79" customWidth="1"/>
    <col min="9" max="9" width="11.6328125" style="79" bestFit="1" customWidth="1"/>
    <col min="10" max="10" width="8.6328125" style="279"/>
    <col min="11" max="16384" width="8.6328125" style="79"/>
  </cols>
  <sheetData>
    <row r="2" spans="2:10" ht="29" customHeight="1" x14ac:dyDescent="0.35">
      <c r="B2" s="147" t="s">
        <v>415</v>
      </c>
      <c r="C2" s="148"/>
      <c r="D2" s="148"/>
      <c r="E2" s="148"/>
      <c r="F2" s="148"/>
      <c r="G2" s="148"/>
      <c r="H2" s="148"/>
      <c r="I2" s="221"/>
    </row>
    <row r="4" spans="2:10" x14ac:dyDescent="0.35">
      <c r="B4" s="143" t="s">
        <v>233</v>
      </c>
      <c r="C4" s="183" t="s">
        <v>232</v>
      </c>
      <c r="D4" s="244" t="s">
        <v>236</v>
      </c>
      <c r="E4" s="3" t="s">
        <v>124</v>
      </c>
      <c r="F4" s="7" t="s">
        <v>218</v>
      </c>
      <c r="G4" s="145" t="s">
        <v>248</v>
      </c>
      <c r="H4" s="245" t="s">
        <v>237</v>
      </c>
      <c r="I4" s="145" t="s">
        <v>255</v>
      </c>
      <c r="J4" s="223" t="s">
        <v>256</v>
      </c>
    </row>
    <row r="5" spans="2:10" x14ac:dyDescent="0.35">
      <c r="B5" s="232" t="s">
        <v>0</v>
      </c>
      <c r="C5" s="233">
        <f>COUNTIFS(Comparison!$A:$A,Summary!$B5,Comparison!$F:$F,Summary!C$4)</f>
        <v>18</v>
      </c>
      <c r="D5" s="233">
        <f>COUNTIFS(Comparison!$A:$A,Summary!$B5,Comparison!$F:$F,Summary!D$4)</f>
        <v>0</v>
      </c>
      <c r="E5" s="280">
        <f>COUNTIFS(Comparison!$A:$A,Summary!$B5,Comparison!$F:$F,Summary!E$4)</f>
        <v>0</v>
      </c>
      <c r="F5" s="233">
        <f>COUNTIFS(Comparison!$A:$A,Summary!$B5,Comparison!$F:$F,Summary!F$4)</f>
        <v>2</v>
      </c>
      <c r="G5" s="247">
        <f t="shared" ref="G5:G18" si="0">IFERROR(SUM(C5:D5)/SUM(C5,D5,E5),"-")</f>
        <v>1</v>
      </c>
      <c r="H5" s="246">
        <f>IFERROR(SUM(C5,D5,F5)/SUM(C5,D5,E5),"-")</f>
        <v>1.1111111111111112</v>
      </c>
      <c r="I5" s="222" t="s">
        <v>253</v>
      </c>
      <c r="J5" s="223">
        <f>COUNTIFS(Comparison!A:A,Summary!B5,Comparison!D:D,"Y")+COUNTIFS(Comparison!A:A,Summary!B5,Comparison!D:D,"N")+COUNTIFS(Comparison!A:A,Summary!B5,Comparison!D:D,"ERROR")</f>
        <v>28</v>
      </c>
    </row>
    <row r="6" spans="2:10" x14ac:dyDescent="0.35">
      <c r="B6" s="232" t="s">
        <v>30</v>
      </c>
      <c r="C6" s="233">
        <f>COUNTIFS(Comparison!$A:$A,Summary!$B6,Comparison!$F:$F,Summary!C$4)</f>
        <v>22</v>
      </c>
      <c r="D6" s="233">
        <f>COUNTIFS(Comparison!$A:$A,Summary!$B6,Comparison!$F:$F,Summary!D$4)</f>
        <v>0</v>
      </c>
      <c r="E6" s="234">
        <f>COUNTIFS(Comparison!$A:$A,Summary!$B6,Comparison!$F:$F,Summary!E$4)</f>
        <v>0</v>
      </c>
      <c r="F6" s="233">
        <f>COUNTIFS(Comparison!$A:$A,Summary!$B6,Comparison!$F:$F,Summary!F$4)</f>
        <v>1</v>
      </c>
      <c r="G6" s="247">
        <f t="shared" si="0"/>
        <v>1</v>
      </c>
      <c r="H6" s="246">
        <f>IFERROR(SUM(C6,D6,F6)/SUM(C6,D6,E6),"-")</f>
        <v>1.0454545454545454</v>
      </c>
      <c r="I6" s="222" t="s">
        <v>253</v>
      </c>
      <c r="J6" s="223">
        <f>COUNTIFS(Comparison!A:A,Summary!B6,Comparison!D:D,"Y")+COUNTIFS(Comparison!A:A,Summary!B6,Comparison!D:D,"N")+COUNTIFS(Comparison!A:A,Summary!B6,Comparison!D:D,"ERROR")</f>
        <v>49</v>
      </c>
    </row>
    <row r="7" spans="2:10" x14ac:dyDescent="0.35">
      <c r="B7" s="232" t="s">
        <v>66</v>
      </c>
      <c r="C7" s="233">
        <f>COUNTIFS(Comparison!$A:$A,Summary!$B7,Comparison!$F:$F,Summary!C$4)</f>
        <v>6</v>
      </c>
      <c r="D7" s="233">
        <f>COUNTIFS(Comparison!$A:$A,Summary!$B7,Comparison!$F:$F,Summary!D$4)</f>
        <v>0</v>
      </c>
      <c r="E7" s="234">
        <f>COUNTIFS(Comparison!$A:$A,Summary!$B7,Comparison!$F:$F,Summary!E$4)</f>
        <v>0</v>
      </c>
      <c r="F7" s="233">
        <f>COUNTIFS(Comparison!$A:$A,Summary!$B7,Comparison!$F:$F,Summary!F$4)</f>
        <v>2</v>
      </c>
      <c r="G7" s="247">
        <f t="shared" si="0"/>
        <v>1</v>
      </c>
      <c r="H7" s="246">
        <f t="shared" ref="H7:H12" si="1">IFERROR(SUM(C7,D7,F7)/SUM(C7,D7,E7),"-")</f>
        <v>1.3333333333333333</v>
      </c>
      <c r="I7" s="222" t="s">
        <v>253</v>
      </c>
      <c r="J7" s="223">
        <f>COUNTIFS(Comparison!A:A,Summary!B7,Comparison!D:D,"Y")+COUNTIFS(Comparison!A:A,Summary!B7,Comparison!D:D,"N")+COUNTIFS(Comparison!A:A,Summary!B7,Comparison!D:D,"ERROR")</f>
        <v>23</v>
      </c>
    </row>
    <row r="8" spans="2:10" x14ac:dyDescent="0.35">
      <c r="B8" s="232" t="s">
        <v>73</v>
      </c>
      <c r="C8" s="233">
        <f>COUNTIFS(Comparison!$A:$A,Summary!$B8,Comparison!$F:$F,Summary!C$4)</f>
        <v>7</v>
      </c>
      <c r="D8" s="233">
        <f>COUNTIFS(Comparison!$A:$A,Summary!$B8,Comparison!$F:$F,Summary!D$4)</f>
        <v>0</v>
      </c>
      <c r="E8" s="234">
        <f>COUNTIFS(Comparison!$A:$A,Summary!$B8,Comparison!$F:$F,Summary!E$4)</f>
        <v>0</v>
      </c>
      <c r="F8" s="233">
        <f>COUNTIFS(Comparison!$A:$A,Summary!$B8,Comparison!$F:$F,Summary!F$4)</f>
        <v>7</v>
      </c>
      <c r="G8" s="247">
        <f t="shared" si="0"/>
        <v>1</v>
      </c>
      <c r="H8" s="246">
        <f t="shared" si="1"/>
        <v>2</v>
      </c>
      <c r="I8" s="222" t="s">
        <v>253</v>
      </c>
      <c r="J8" s="223">
        <f>COUNTIFS(Comparison!A:A,Summary!B8,Comparison!D:D,"Y")+COUNTIFS(Comparison!A:A,Summary!B8,Comparison!D:D,"N")+COUNTIFS(Comparison!A:A,Summary!B8,Comparison!D:D,"ERROR")</f>
        <v>39</v>
      </c>
    </row>
    <row r="9" spans="2:10" x14ac:dyDescent="0.35">
      <c r="B9" s="232" t="s">
        <v>79</v>
      </c>
      <c r="C9" s="233">
        <f>COUNTIFS(Comparison!$A:$A,Summary!$B9,Comparison!$F:$F,Summary!C$4)</f>
        <v>7</v>
      </c>
      <c r="D9" s="233">
        <f>COUNTIFS(Comparison!$A:$A,Summary!$B9,Comparison!$F:$F,Summary!D$4)</f>
        <v>0</v>
      </c>
      <c r="E9" s="234">
        <f>COUNTIFS(Comparison!$A:$A,Summary!$B9,Comparison!$F:$F,Summary!E$4)</f>
        <v>0</v>
      </c>
      <c r="F9" s="233">
        <f>COUNTIFS(Comparison!$A:$A,Summary!$B9,Comparison!$F:$F,Summary!F$4)</f>
        <v>2</v>
      </c>
      <c r="G9" s="247">
        <f t="shared" si="0"/>
        <v>1</v>
      </c>
      <c r="H9" s="246">
        <f t="shared" si="1"/>
        <v>1.2857142857142858</v>
      </c>
      <c r="I9" s="222" t="s">
        <v>253</v>
      </c>
      <c r="J9" s="223">
        <f>COUNTIFS(Comparison!A:A,Summary!B9,Comparison!D:D,"Y")+COUNTIFS(Comparison!A:A,Summary!B9,Comparison!D:D,"N")+COUNTIFS(Comparison!A:A,Summary!B9,Comparison!D:D,"ERROR")</f>
        <v>35</v>
      </c>
    </row>
    <row r="10" spans="2:10" x14ac:dyDescent="0.35">
      <c r="B10" s="232" t="s">
        <v>184</v>
      </c>
      <c r="C10" s="233">
        <f>COUNTIFS(Comparison!$A:$A,Summary!$B10,Comparison!$F:$F,Summary!C$4)</f>
        <v>5</v>
      </c>
      <c r="D10" s="233">
        <f>COUNTIFS(Comparison!$A:$A,Summary!$B10,Comparison!$F:$F,Summary!D$4)</f>
        <v>0</v>
      </c>
      <c r="E10" s="234">
        <f>COUNTIFS(Comparison!$A:$A,Summary!$B10,Comparison!$F:$F,Summary!E$4)</f>
        <v>0</v>
      </c>
      <c r="F10" s="233">
        <f>COUNTIFS(Comparison!$A:$A,Summary!$B10,Comparison!$F:$F,Summary!F$4)</f>
        <v>1</v>
      </c>
      <c r="G10" s="247">
        <f t="shared" si="0"/>
        <v>1</v>
      </c>
      <c r="H10" s="246">
        <f t="shared" si="1"/>
        <v>1.2</v>
      </c>
      <c r="I10" s="222" t="s">
        <v>253</v>
      </c>
      <c r="J10" s="223">
        <f>COUNTIFS(Comparison!A:A,Summary!B10,Comparison!D:D,"Y")+COUNTIFS(Comparison!A:A,Summary!B10,Comparison!D:D,"N")+COUNTIFS(Comparison!A:A,Summary!B10,Comparison!D:D,"ERROR")</f>
        <v>68</v>
      </c>
    </row>
    <row r="11" spans="2:10" x14ac:dyDescent="0.35">
      <c r="B11" s="232" t="s">
        <v>205</v>
      </c>
      <c r="C11" s="233">
        <f>COUNTIFS(Comparison!$A:$A,Summary!$B11,Comparison!$F:$F,Summary!C$4)</f>
        <v>0</v>
      </c>
      <c r="D11" s="233">
        <f>COUNTIFS(Comparison!$A:$A,Summary!$B11,Comparison!$F:$F,Summary!D$4)</f>
        <v>0</v>
      </c>
      <c r="E11" s="234">
        <f>COUNTIFS(Comparison!$A:$A,Summary!$B11,Comparison!$F:$F,Summary!E$4)</f>
        <v>1</v>
      </c>
      <c r="F11" s="233">
        <f>COUNTIFS(Comparison!$A:$A,Summary!$B11,Comparison!$F:$F,Summary!F$4)</f>
        <v>7</v>
      </c>
      <c r="G11" s="247">
        <f t="shared" si="0"/>
        <v>0</v>
      </c>
      <c r="H11" s="246">
        <f t="shared" si="1"/>
        <v>7</v>
      </c>
      <c r="I11" s="222" t="s">
        <v>253</v>
      </c>
      <c r="J11" s="223">
        <f>COUNTIFS(Comparison!A:A,Summary!B11,Comparison!D:D,"Y")+COUNTIFS(Comparison!A:A,Summary!B11,Comparison!D:D,"N")+COUNTIFS(Comparison!A:A,Summary!B11,Comparison!D:D,"ERROR")</f>
        <v>17</v>
      </c>
    </row>
    <row r="12" spans="2:10" x14ac:dyDescent="0.35">
      <c r="B12" s="249" t="s">
        <v>219</v>
      </c>
      <c r="C12" s="250">
        <f>COUNTIFS(Comparison!$A:$A,Summary!$B12,Comparison!$F:$F,Summary!C$4)</f>
        <v>6</v>
      </c>
      <c r="D12" s="250">
        <f>COUNTIFS(Comparison!$A:$A,Summary!$B12,Comparison!$F:$F,Summary!D$4)</f>
        <v>0</v>
      </c>
      <c r="E12" s="251">
        <f>COUNTIFS(Comparison!$A:$A,Summary!$B12,Comparison!$F:$F,Summary!E$4)</f>
        <v>0</v>
      </c>
      <c r="F12" s="250">
        <f>COUNTIFS(Comparison!$A:$A,Summary!$B12,Comparison!$F:$F,Summary!F$4)</f>
        <v>2</v>
      </c>
      <c r="G12" s="252">
        <f t="shared" si="0"/>
        <v>1</v>
      </c>
      <c r="H12" s="253">
        <f t="shared" si="1"/>
        <v>1.3333333333333333</v>
      </c>
      <c r="I12" s="254" t="s">
        <v>253</v>
      </c>
      <c r="J12" s="223">
        <f>COUNTIFS(Comparison!A:A,Summary!B12,Comparison!D:D,"Y")+COUNTIFS(Comparison!A:A,Summary!B12,Comparison!D:D,"N")+COUNTIFS(Comparison!A:A,Summary!B12,Comparison!D:D,"ERROR")</f>
        <v>68</v>
      </c>
    </row>
    <row r="13" spans="2:10" x14ac:dyDescent="0.35">
      <c r="B13" s="249" t="s">
        <v>401</v>
      </c>
      <c r="C13" s="250">
        <f>COUNTIFS(Comparison!$A:$A,Summary!$B13,Comparison!$F:$F,Summary!C$4)</f>
        <v>0</v>
      </c>
      <c r="D13" s="250">
        <f>COUNTIFS(Comparison!$A:$A,Summary!$B13,Comparison!$F:$F,Summary!D$4)</f>
        <v>0</v>
      </c>
      <c r="E13" s="251">
        <f>COUNTIFS(Comparison!$A:$A,Summary!$B13,Comparison!$F:$F,Summary!E$4)</f>
        <v>0</v>
      </c>
      <c r="F13" s="250">
        <f>COUNTIFS(Comparison!$A:$A,Summary!$B13,Comparison!$F:$F,Summary!F$4)</f>
        <v>4</v>
      </c>
      <c r="G13" s="252" t="str">
        <f t="shared" ref="G13" si="2">IFERROR(SUM(C13:D13)/SUM(C13,D13,E13),"-")</f>
        <v>-</v>
      </c>
      <c r="H13" s="253" t="str">
        <f t="shared" ref="H13" si="3">IFERROR(SUM(C13,D13,F13)/SUM(C13,D13,E13),"-")</f>
        <v>-</v>
      </c>
      <c r="I13" s="254" t="s">
        <v>253</v>
      </c>
      <c r="J13" s="223">
        <f>COUNTIFS(Comparison!A:A,Summary!B13,Comparison!D:D,"Y")+COUNTIFS(Comparison!A:A,Summary!B13,Comparison!D:D,"N")+COUNTIFS(Comparison!A:A,Summary!B13,Comparison!D:D,"ERROR")</f>
        <v>12</v>
      </c>
    </row>
    <row r="14" spans="2:10" x14ac:dyDescent="0.35">
      <c r="B14" s="261" t="s">
        <v>266</v>
      </c>
      <c r="C14" s="262">
        <f>SUM(C5:C13)</f>
        <v>71</v>
      </c>
      <c r="D14" s="262">
        <f>SUM(D5:D13)</f>
        <v>0</v>
      </c>
      <c r="E14" s="262">
        <f>SUM(E5:E13)</f>
        <v>1</v>
      </c>
      <c r="F14" s="262">
        <f>SUM(F5:F13)</f>
        <v>28</v>
      </c>
      <c r="G14" s="263">
        <f>IFERROR(SUM(C14:D14)/SUM(C14,D14,E14),"-")</f>
        <v>0.98611111111111116</v>
      </c>
      <c r="H14" s="264">
        <f>IFERROR(SUM(C14:F14)/SUM(C14,D14,E14),"-")</f>
        <v>1.3888888888888888</v>
      </c>
      <c r="I14" s="265" t="s">
        <v>56</v>
      </c>
      <c r="J14" s="223"/>
    </row>
    <row r="15" spans="2:10" x14ac:dyDescent="0.35">
      <c r="B15" s="257" t="s">
        <v>235</v>
      </c>
      <c r="C15" s="258">
        <f>COUNTIFS(Comparison!$A:$A,Summary!$B15,Comparison!$F:$F,Summary!C$4)</f>
        <v>0</v>
      </c>
      <c r="D15" s="258">
        <f>COUNTIFS(Comparison!$A:$A,Summary!$B15,Comparison!$F:$F,Summary!D$4)</f>
        <v>7</v>
      </c>
      <c r="E15" s="281">
        <f>COUNTIFS(Comparison!$A:$A,Summary!$B15,Comparison!$F:$F,Summary!E$4)</f>
        <v>4</v>
      </c>
      <c r="F15" s="258">
        <f>COUNTIFS(Comparison!$A:$A,Summary!$B15,Comparison!$F:$F,Summary!F$4)</f>
        <v>0</v>
      </c>
      <c r="G15" s="282">
        <f t="shared" si="0"/>
        <v>0.63636363636363635</v>
      </c>
      <c r="H15" s="259">
        <f>IFERROR(SUM(C15,D15,F15)/SUM(C15,D15,E15),"-")</f>
        <v>0.63636363636363635</v>
      </c>
      <c r="I15" s="260" t="s">
        <v>254</v>
      </c>
      <c r="J15" s="223">
        <f>COUNTIFS(Comparison!A:A,Summary!B15,Comparison!D:D,"Y")+COUNTIFS(Comparison!A:A,Summary!B15,Comparison!D:D,"N")+COUNTIFS(Comparison!A:A,Summary!B15,Comparison!D:D,"ERROR")</f>
        <v>11</v>
      </c>
    </row>
    <row r="16" spans="2:10" x14ac:dyDescent="0.35">
      <c r="B16" s="232" t="s">
        <v>238</v>
      </c>
      <c r="C16" s="233">
        <f>COUNTIFS(Comparison!$A:$A,Summary!$B16,Comparison!$F:$F,Summary!C$4)</f>
        <v>26</v>
      </c>
      <c r="D16" s="233">
        <f>COUNTIFS(Comparison!$A:$A,Summary!$B16,Comparison!$F:$F,Summary!D$4)</f>
        <v>6</v>
      </c>
      <c r="E16" s="280">
        <f>COUNTIFS(Comparison!$A:$A,Summary!$B16,Comparison!$F:$F,Summary!E$4)</f>
        <v>15</v>
      </c>
      <c r="F16" s="233">
        <f>COUNTIFS(Comparison!$A:$A,Summary!$B16,Comparison!$F:$F,Summary!F$4)</f>
        <v>29</v>
      </c>
      <c r="G16" s="247">
        <f t="shared" si="0"/>
        <v>0.68085106382978722</v>
      </c>
      <c r="H16" s="246">
        <f t="shared" ref="H16:H17" si="4">IFERROR(SUM(C16,D16,F16)/SUM(C16,D16,E16),"-")</f>
        <v>1.2978723404255319</v>
      </c>
      <c r="I16" s="222" t="s">
        <v>254</v>
      </c>
      <c r="J16" s="223">
        <f>COUNTIFS(Comparison!A:A,Summary!B16,Comparison!D:D,"Y")+COUNTIFS(Comparison!A:A,Summary!B16,Comparison!D:D,"N")+COUNTIFS(Comparison!A:A,Summary!B16,Comparison!D:D,"ERROR")</f>
        <v>76</v>
      </c>
    </row>
    <row r="17" spans="2:10" ht="15" thickBot="1" x14ac:dyDescent="0.4">
      <c r="B17" s="232" t="s">
        <v>239</v>
      </c>
      <c r="C17" s="233">
        <f>COUNTIFS(Comparison!$A:$A,Summary!$B17,Comparison!$F:$F,Summary!C$4)</f>
        <v>20</v>
      </c>
      <c r="D17" s="233">
        <f>COUNTIFS(Comparison!$A:$A,Summary!$B17,Comparison!$F:$F,Summary!D$4)</f>
        <v>6</v>
      </c>
      <c r="E17" s="280">
        <f>COUNTIFS(Comparison!$A:$A,Summary!$B17,Comparison!$F:$F,Summary!E$4)</f>
        <v>16</v>
      </c>
      <c r="F17" s="233">
        <f>COUNTIFS(Comparison!$A:$A,Summary!$B17,Comparison!$F:$F,Summary!F$4)</f>
        <v>0</v>
      </c>
      <c r="G17" s="247">
        <f t="shared" si="0"/>
        <v>0.61904761904761907</v>
      </c>
      <c r="H17" s="256">
        <f t="shared" si="4"/>
        <v>0.61904761904761907</v>
      </c>
      <c r="I17" s="222" t="s">
        <v>254</v>
      </c>
      <c r="J17" s="223">
        <f>COUNTIFS(Comparison!A:A,Summary!B17,Comparison!D:D,"Y")+COUNTIFS(Comparison!A:A,Summary!B17,Comparison!D:D,"N")+COUNTIFS(Comparison!A:A,Summary!B17,Comparison!D:D,"ERROR")</f>
        <v>42</v>
      </c>
    </row>
    <row r="18" spans="2:10" ht="15" thickTop="1" x14ac:dyDescent="0.35">
      <c r="B18" s="238" t="s">
        <v>265</v>
      </c>
      <c r="C18" s="144">
        <f>SUM(C5:C13,C15:C17)</f>
        <v>117</v>
      </c>
      <c r="D18" s="144">
        <f>SUM(D5:D13,D15:D17)</f>
        <v>19</v>
      </c>
      <c r="E18" s="144">
        <f>SUM(E5:E13,E15:E17)</f>
        <v>36</v>
      </c>
      <c r="F18" s="144">
        <f>SUM(F5:F13,F15:F17)</f>
        <v>57</v>
      </c>
      <c r="G18" s="149">
        <f t="shared" si="0"/>
        <v>0.79069767441860461</v>
      </c>
      <c r="H18" s="255">
        <f t="shared" ref="H18" si="5">IFERROR(SUM(C18:F18)/SUM(C18,D18,E18),"-")</f>
        <v>1.3313953488372092</v>
      </c>
      <c r="I18" s="145" t="s">
        <v>56</v>
      </c>
      <c r="J18" s="223">
        <f>SUM(J5:J17)</f>
        <v>468</v>
      </c>
    </row>
    <row r="20" spans="2:10" ht="15" thickBot="1" x14ac:dyDescent="0.4">
      <c r="B20" s="154" t="s">
        <v>240</v>
      </c>
    </row>
    <row r="21" spans="2:10" ht="15.5" thickTop="1" thickBot="1" x14ac:dyDescent="0.4">
      <c r="B21" s="151" t="s">
        <v>243</v>
      </c>
      <c r="C21" s="150"/>
      <c r="D21" s="150"/>
      <c r="E21" s="150"/>
      <c r="F21" s="150"/>
      <c r="G21" s="150"/>
      <c r="H21" s="150"/>
      <c r="I21" s="150"/>
    </row>
    <row r="22" spans="2:10" ht="15.5" thickTop="1" thickBot="1" x14ac:dyDescent="0.4">
      <c r="B22" s="152" t="s">
        <v>242</v>
      </c>
      <c r="C22" s="153"/>
      <c r="D22" s="153"/>
      <c r="E22" s="153"/>
      <c r="F22" s="153"/>
      <c r="G22" s="153"/>
      <c r="H22" s="153"/>
      <c r="I22" s="153"/>
    </row>
    <row r="23" spans="2:10" ht="15.5" thickTop="1" thickBot="1" x14ac:dyDescent="0.4">
      <c r="B23" s="151" t="s">
        <v>241</v>
      </c>
      <c r="C23" s="151"/>
      <c r="D23" s="151"/>
      <c r="E23" s="151"/>
      <c r="F23" s="151"/>
      <c r="G23" s="151"/>
      <c r="H23" s="151"/>
      <c r="I23" s="151"/>
    </row>
    <row r="24" spans="2:10" ht="15.5" thickTop="1" thickBot="1" x14ac:dyDescent="0.4">
      <c r="B24" s="152" t="s">
        <v>244</v>
      </c>
      <c r="C24" s="152"/>
      <c r="D24" s="152"/>
      <c r="E24" s="152"/>
      <c r="F24" s="152"/>
      <c r="G24" s="152"/>
      <c r="H24" s="152"/>
      <c r="I24" s="152"/>
    </row>
    <row r="25" spans="2:10" ht="15.5" thickTop="1" thickBot="1" x14ac:dyDescent="0.4">
      <c r="B25" s="151" t="s">
        <v>245</v>
      </c>
      <c r="C25" s="151"/>
      <c r="D25" s="151"/>
      <c r="E25" s="151"/>
      <c r="F25" s="151"/>
      <c r="G25" s="151"/>
      <c r="H25" s="151"/>
      <c r="I25" s="151"/>
    </row>
    <row r="26" spans="2:10" ht="15.5" thickTop="1" thickBot="1" x14ac:dyDescent="0.4">
      <c r="B26" s="152" t="s">
        <v>246</v>
      </c>
      <c r="C26" s="152"/>
      <c r="D26" s="152"/>
      <c r="E26" s="152"/>
      <c r="F26" s="152"/>
      <c r="G26" s="152"/>
      <c r="H26" s="152"/>
      <c r="I26" s="152"/>
    </row>
    <row r="27" spans="2:10" ht="15.5" thickTop="1" thickBot="1" x14ac:dyDescent="0.4">
      <c r="B27" s="150"/>
      <c r="C27" s="150"/>
      <c r="D27" s="150"/>
      <c r="E27" s="150"/>
      <c r="F27" s="150"/>
      <c r="G27" s="150"/>
      <c r="H27" s="150"/>
      <c r="I27" s="150"/>
    </row>
    <row r="28" spans="2:10" ht="15" thickTop="1" x14ac:dyDescent="0.35"/>
    <row r="29" spans="2:10" ht="15" thickBot="1" x14ac:dyDescent="0.4">
      <c r="B29" s="228" t="s">
        <v>261</v>
      </c>
      <c r="C29" s="283" t="s">
        <v>259</v>
      </c>
      <c r="D29" s="283"/>
      <c r="E29" s="229" t="s">
        <v>262</v>
      </c>
      <c r="F29" s="286" t="s">
        <v>260</v>
      </c>
      <c r="G29" s="286"/>
      <c r="H29" s="230" t="s">
        <v>264</v>
      </c>
      <c r="I29" s="230" t="s">
        <v>263</v>
      </c>
    </row>
    <row r="30" spans="2:10" ht="15.5" thickTop="1" thickBot="1" x14ac:dyDescent="0.4">
      <c r="B30" s="224" t="s">
        <v>257</v>
      </c>
      <c r="C30" s="284" t="str">
        <f>CONCATENATE(SUM(C5:D13,E5:E13)," of  ",SUM(J$5:J$13))</f>
        <v>72 of  339</v>
      </c>
      <c r="D30" s="284"/>
      <c r="E30" s="231">
        <f>SUM(C5:D13,E5:E13)/SUM(J$5:J$13)</f>
        <v>0.21238938053097345</v>
      </c>
      <c r="F30" s="287">
        <f>SUM(C15:D17,E15:E17)</f>
        <v>100</v>
      </c>
      <c r="G30" s="287"/>
      <c r="H30" s="225">
        <f>SUM(C5:D13,E5:E13)+F30</f>
        <v>172</v>
      </c>
      <c r="I30" s="225"/>
    </row>
    <row r="31" spans="2:10" ht="15.5" thickTop="1" thickBot="1" x14ac:dyDescent="0.4">
      <c r="B31" s="235" t="s">
        <v>258</v>
      </c>
      <c r="C31" s="285" t="str">
        <f>CONCATENATE(SUM(C5:F13)," of  ",SUM(J$5:J$13))</f>
        <v>100 of  339</v>
      </c>
      <c r="D31" s="285"/>
      <c r="E31" s="236">
        <f>SUM(C5:F13)/SUM(J$5:J$13)</f>
        <v>0.29498525073746312</v>
      </c>
      <c r="F31" s="288">
        <f>SUM(C15:F17)</f>
        <v>129</v>
      </c>
      <c r="G31" s="288"/>
      <c r="H31" s="237">
        <f>SUM(C5:F13)+F31</f>
        <v>229</v>
      </c>
      <c r="I31" s="236">
        <f>H31/H30</f>
        <v>1.3313953488372092</v>
      </c>
    </row>
    <row r="32" spans="2:10" ht="15" thickTop="1" x14ac:dyDescent="0.35">
      <c r="B32" s="226"/>
      <c r="C32" s="227"/>
      <c r="D32" s="227"/>
      <c r="E32" s="227"/>
      <c r="F32" s="227"/>
      <c r="G32" s="227"/>
      <c r="H32" s="227"/>
      <c r="I32" s="227"/>
    </row>
    <row r="34" spans="2:2" x14ac:dyDescent="0.35">
      <c r="B34" s="78" t="s">
        <v>106</v>
      </c>
    </row>
    <row r="35" spans="2:2" x14ac:dyDescent="0.35">
      <c r="B35" s="146" t="str">
        <f>CONCATENATE("Excluding ","""","additional",""""," sections (paymentData, negativeInformation, and additionalInformation), ",TEXT(G14,"0.0%")," of")</f>
        <v>Excluding "additional" sections (paymentData, negativeInformation, and additionalInformation), 98.6% of</v>
      </c>
    </row>
    <row r="36" spans="2:2" x14ac:dyDescent="0.35">
      <c r="B36" s="146" t="str">
        <f>CONCATENATE("the existing supplier's mappings in the ","""","common",""""," schema are still supported, by the same or an equivalent")</f>
        <v>the existing supplier's mappings in the "common" schema are still supported, by the same or an equivalent</v>
      </c>
    </row>
    <row r="37" spans="2:2" x14ac:dyDescent="0.35">
      <c r="B37" s="146" t="str">
        <f>CONCATENATE("item. The ","""","common",""""," mappings have increased (approx. ",TEXT(H14,"0.0%"),"), including code elements.")</f>
        <v>item. The "common" mappings have increased (approx. 138.9%), including code elements.</v>
      </c>
    </row>
    <row r="38" spans="2:2" x14ac:dyDescent="0.35">
      <c r="B38" s="146" t="str">
        <f>CONCATENATE("Including aditional data, the overall mapping is ",TEXT(H18,"+0.0%")," compared to the old mapping. However, removed")</f>
        <v>Including aditional data, the overall mapping is +133.1% compared to the old mapping. However, removed</v>
      </c>
    </row>
    <row r="39" spans="2:2" x14ac:dyDescent="0.35">
      <c r="B39" s="146" t="str">
        <f>CONCATENATE("data in the ","""","additional",""""," sections mean that overall only ",TEXT(G18,"0.0%")," of existing mappings remain.")</f>
        <v>data in the "additional" sections mean that overall only 79.1% of existing mappings remain.</v>
      </c>
    </row>
    <row r="40" spans="2:2" x14ac:dyDescent="0.35">
      <c r="B40" s="146"/>
    </row>
  </sheetData>
  <mergeCells count="6">
    <mergeCell ref="C29:D29"/>
    <mergeCell ref="C30:D30"/>
    <mergeCell ref="C31:D31"/>
    <mergeCell ref="F29:G29"/>
    <mergeCell ref="F30:G30"/>
    <mergeCell ref="F31:G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8D15-C6AE-41BF-AF02-02338D730112}">
  <dimension ref="A1:M786"/>
  <sheetViews>
    <sheetView zoomScale="90" zoomScaleNormal="90" workbookViewId="0">
      <pane ySplit="1" topLeftCell="A2" activePane="bottomLeft" state="frozen"/>
      <selection pane="bottomLeft" activeCell="C35" sqref="C35"/>
    </sheetView>
  </sheetViews>
  <sheetFormatPr defaultColWidth="0" defaultRowHeight="14.5" zeroHeight="1" x14ac:dyDescent="0.35"/>
  <cols>
    <col min="1" max="1" width="20.54296875" style="240" bestFit="1" customWidth="1"/>
    <col min="2" max="2" width="5.08984375" style="216" customWidth="1"/>
    <col min="3" max="3" width="37.6328125" style="28" bestFit="1" customWidth="1"/>
    <col min="4" max="5" width="7.6328125" style="14" customWidth="1"/>
    <col min="6" max="6" width="12" style="14" bestFit="1" customWidth="1"/>
    <col min="7" max="7" width="51.08984375" style="4" customWidth="1"/>
    <col min="8" max="8" width="23.08984375" style="4" customWidth="1"/>
    <col min="9" max="10" width="8.984375E-2" hidden="1" customWidth="1"/>
    <col min="11" max="16384" width="8.6328125" hidden="1"/>
  </cols>
  <sheetData>
    <row r="1" spans="1:11" s="13" customFormat="1" x14ac:dyDescent="0.35">
      <c r="A1" s="239" t="s">
        <v>267</v>
      </c>
      <c r="B1" s="297" t="s">
        <v>176</v>
      </c>
      <c r="C1" s="298"/>
      <c r="D1" s="241" t="s">
        <v>344</v>
      </c>
      <c r="E1" s="241" t="s">
        <v>345</v>
      </c>
      <c r="F1" s="241" t="s">
        <v>177</v>
      </c>
      <c r="G1" s="241" t="s">
        <v>178</v>
      </c>
      <c r="H1" s="242" t="s">
        <v>407</v>
      </c>
      <c r="I1" s="248"/>
      <c r="J1" s="227"/>
      <c r="K1"/>
    </row>
    <row r="2" spans="1:11" ht="29.5" thickBot="1" x14ac:dyDescent="0.4">
      <c r="A2" s="240" t="s">
        <v>0</v>
      </c>
      <c r="B2" s="219" t="s">
        <v>0</v>
      </c>
      <c r="C2" s="30"/>
      <c r="D2" s="32" t="s">
        <v>101</v>
      </c>
      <c r="E2" s="32" t="s">
        <v>102</v>
      </c>
      <c r="F2" s="33" t="s">
        <v>105</v>
      </c>
      <c r="G2" s="31" t="s">
        <v>399</v>
      </c>
      <c r="H2" s="31" t="s">
        <v>400</v>
      </c>
      <c r="I2" s="79"/>
      <c r="J2" s="227"/>
    </row>
    <row r="3" spans="1:11" ht="15.5" thickTop="1" thickBot="1" x14ac:dyDescent="0.4">
      <c r="A3" s="240" t="s">
        <v>0</v>
      </c>
      <c r="B3" s="299" t="s">
        <v>202</v>
      </c>
      <c r="C3" s="34" t="s">
        <v>1</v>
      </c>
      <c r="D3" s="35" t="s">
        <v>103</v>
      </c>
      <c r="E3" s="35" t="s">
        <v>103</v>
      </c>
      <c r="F3" s="35" t="s">
        <v>232</v>
      </c>
      <c r="G3" s="37"/>
      <c r="H3" s="37"/>
      <c r="I3" s="79"/>
      <c r="J3" s="227"/>
    </row>
    <row r="4" spans="1:11" ht="15.5" thickTop="1" thickBot="1" x14ac:dyDescent="0.4">
      <c r="A4" s="240" t="s">
        <v>0</v>
      </c>
      <c r="B4" s="299"/>
      <c r="C4" s="38" t="s">
        <v>2</v>
      </c>
      <c r="D4" s="35" t="s">
        <v>103</v>
      </c>
      <c r="E4" s="35" t="s">
        <v>103</v>
      </c>
      <c r="F4" s="35" t="s">
        <v>232</v>
      </c>
      <c r="G4" s="37"/>
      <c r="H4" s="37"/>
      <c r="I4" s="79"/>
      <c r="J4" s="227"/>
    </row>
    <row r="5" spans="1:11" ht="15.5" thickTop="1" thickBot="1" x14ac:dyDescent="0.4">
      <c r="A5" s="240" t="s">
        <v>0</v>
      </c>
      <c r="B5" s="299"/>
      <c r="C5" s="34" t="s">
        <v>3</v>
      </c>
      <c r="D5" s="77" t="s">
        <v>173</v>
      </c>
      <c r="E5" s="36" t="s">
        <v>173</v>
      </c>
      <c r="F5" s="311" t="s">
        <v>56</v>
      </c>
      <c r="G5" s="37"/>
      <c r="H5" s="37"/>
      <c r="I5" s="79"/>
      <c r="J5" s="227"/>
    </row>
    <row r="6" spans="1:11" ht="15.5" thickTop="1" thickBot="1" x14ac:dyDescent="0.4">
      <c r="A6" s="240" t="s">
        <v>0</v>
      </c>
      <c r="B6" s="299"/>
      <c r="C6" s="34" t="s">
        <v>4</v>
      </c>
      <c r="D6" s="35" t="s">
        <v>103</v>
      </c>
      <c r="E6" s="35" t="s">
        <v>103</v>
      </c>
      <c r="F6" s="35" t="s">
        <v>232</v>
      </c>
      <c r="G6" s="37"/>
      <c r="H6" s="37"/>
      <c r="I6" s="79"/>
      <c r="J6" s="227"/>
    </row>
    <row r="7" spans="1:11" ht="15.5" thickTop="1" thickBot="1" x14ac:dyDescent="0.4">
      <c r="A7" s="240" t="s">
        <v>0</v>
      </c>
      <c r="B7" s="299"/>
      <c r="C7" s="39" t="s">
        <v>5</v>
      </c>
      <c r="D7" s="36" t="s">
        <v>173</v>
      </c>
      <c r="E7" s="36" t="s">
        <v>173</v>
      </c>
      <c r="F7" s="311" t="s">
        <v>56</v>
      </c>
      <c r="G7" s="37"/>
      <c r="H7" s="37"/>
    </row>
    <row r="8" spans="1:11" ht="15.5" thickTop="1" thickBot="1" x14ac:dyDescent="0.4">
      <c r="A8" s="240" t="s">
        <v>0</v>
      </c>
      <c r="B8" s="299"/>
      <c r="C8" s="45" t="s">
        <v>6</v>
      </c>
      <c r="D8" s="46"/>
      <c r="E8" s="46"/>
      <c r="F8" s="46"/>
      <c r="G8" s="47"/>
      <c r="H8" s="47"/>
      <c r="I8" s="79"/>
      <c r="J8" s="227"/>
    </row>
    <row r="9" spans="1:11" ht="15.5" thickTop="1" thickBot="1" x14ac:dyDescent="0.4">
      <c r="A9" s="240" t="s">
        <v>0</v>
      </c>
      <c r="B9" s="299"/>
      <c r="C9" s="42" t="s">
        <v>7</v>
      </c>
      <c r="D9" s="36" t="s">
        <v>103</v>
      </c>
      <c r="E9" s="35" t="s">
        <v>103</v>
      </c>
      <c r="F9" s="35" t="s">
        <v>232</v>
      </c>
      <c r="G9" s="37"/>
      <c r="H9" s="140"/>
      <c r="I9" s="79"/>
      <c r="J9" s="227"/>
    </row>
    <row r="10" spans="1:11" ht="15.5" thickTop="1" thickBot="1" x14ac:dyDescent="0.4">
      <c r="A10" s="240" t="s">
        <v>0</v>
      </c>
      <c r="B10" s="299"/>
      <c r="C10" s="15" t="s">
        <v>8</v>
      </c>
      <c r="D10" s="36" t="s">
        <v>173</v>
      </c>
      <c r="E10" s="36" t="s">
        <v>173</v>
      </c>
      <c r="F10" s="311" t="s">
        <v>56</v>
      </c>
      <c r="G10" s="37"/>
      <c r="H10" s="37"/>
    </row>
    <row r="11" spans="1:11" ht="15.5" thickTop="1" thickBot="1" x14ac:dyDescent="0.4">
      <c r="A11" s="240" t="s">
        <v>0</v>
      </c>
      <c r="B11" s="299"/>
      <c r="C11" s="15" t="s">
        <v>9</v>
      </c>
      <c r="D11" s="36" t="s">
        <v>103</v>
      </c>
      <c r="E11" s="35" t="s">
        <v>103</v>
      </c>
      <c r="F11" s="35" t="s">
        <v>232</v>
      </c>
      <c r="G11" s="37"/>
      <c r="H11" s="37"/>
      <c r="I11" s="79"/>
      <c r="J11" s="227"/>
    </row>
    <row r="12" spans="1:11" ht="15.5" thickTop="1" thickBot="1" x14ac:dyDescent="0.4">
      <c r="A12" s="240" t="s">
        <v>0</v>
      </c>
      <c r="B12" s="299"/>
      <c r="C12" s="49" t="s">
        <v>10</v>
      </c>
      <c r="D12" s="36" t="s">
        <v>103</v>
      </c>
      <c r="E12" s="35" t="s">
        <v>103</v>
      </c>
      <c r="F12" s="35" t="s">
        <v>232</v>
      </c>
      <c r="G12" s="37"/>
      <c r="H12" s="37"/>
      <c r="I12" s="79"/>
      <c r="J12" s="227"/>
    </row>
    <row r="13" spans="1:11" ht="15.5" thickTop="1" thickBot="1" x14ac:dyDescent="0.4">
      <c r="A13" s="240" t="s">
        <v>0</v>
      </c>
      <c r="B13" s="299"/>
      <c r="C13" s="45" t="s">
        <v>11</v>
      </c>
      <c r="D13" s="46"/>
      <c r="E13" s="46"/>
      <c r="F13" s="46"/>
      <c r="G13" s="47"/>
      <c r="H13" s="47"/>
      <c r="I13" s="79"/>
      <c r="J13" s="227"/>
    </row>
    <row r="14" spans="1:11" ht="15.5" thickTop="1" thickBot="1" x14ac:dyDescent="0.4">
      <c r="A14" s="240" t="s">
        <v>0</v>
      </c>
      <c r="B14" s="299"/>
      <c r="C14" s="42" t="s">
        <v>12</v>
      </c>
      <c r="D14" s="35" t="s">
        <v>103</v>
      </c>
      <c r="E14" s="35" t="s">
        <v>103</v>
      </c>
      <c r="F14" s="35" t="s">
        <v>232</v>
      </c>
      <c r="G14" s="37"/>
      <c r="H14" s="37"/>
      <c r="I14" s="79"/>
      <c r="J14" s="227"/>
    </row>
    <row r="15" spans="1:11" ht="15.5" thickTop="1" thickBot="1" x14ac:dyDescent="0.4">
      <c r="A15" s="240" t="s">
        <v>0</v>
      </c>
      <c r="B15" s="299"/>
      <c r="C15" s="15" t="s">
        <v>13</v>
      </c>
      <c r="D15" s="36" t="s">
        <v>173</v>
      </c>
      <c r="E15" s="36" t="s">
        <v>173</v>
      </c>
      <c r="F15" s="311" t="s">
        <v>56</v>
      </c>
      <c r="G15" s="37"/>
      <c r="H15" s="37"/>
    </row>
    <row r="16" spans="1:11" ht="15.5" thickTop="1" thickBot="1" x14ac:dyDescent="0.4">
      <c r="A16" s="240" t="s">
        <v>0</v>
      </c>
      <c r="B16" s="299"/>
      <c r="C16" s="15" t="s">
        <v>14</v>
      </c>
      <c r="D16" s="36" t="s">
        <v>173</v>
      </c>
      <c r="E16" s="35" t="s">
        <v>173</v>
      </c>
      <c r="F16" s="311" t="s">
        <v>56</v>
      </c>
      <c r="G16" s="37"/>
      <c r="H16" s="140"/>
      <c r="I16" s="79"/>
      <c r="J16" s="227"/>
    </row>
    <row r="17" spans="1:10" ht="15.5" thickTop="1" thickBot="1" x14ac:dyDescent="0.4">
      <c r="A17" s="240" t="s">
        <v>0</v>
      </c>
      <c r="B17" s="299"/>
      <c r="C17" s="15" t="s">
        <v>15</v>
      </c>
      <c r="D17" s="36" t="s">
        <v>173</v>
      </c>
      <c r="E17" s="36" t="s">
        <v>173</v>
      </c>
      <c r="F17" s="311" t="s">
        <v>56</v>
      </c>
      <c r="G17" s="37"/>
      <c r="H17" s="37"/>
    </row>
    <row r="18" spans="1:10" ht="15.5" thickTop="1" thickBot="1" x14ac:dyDescent="0.4">
      <c r="A18" s="240" t="s">
        <v>0</v>
      </c>
      <c r="B18" s="299"/>
      <c r="C18" s="50" t="s">
        <v>9</v>
      </c>
      <c r="D18" s="77" t="s">
        <v>103</v>
      </c>
      <c r="E18" s="35" t="s">
        <v>103</v>
      </c>
      <c r="F18" s="35" t="s">
        <v>232</v>
      </c>
      <c r="G18" s="37"/>
      <c r="H18" s="37"/>
      <c r="I18" s="79"/>
      <c r="J18" s="227"/>
    </row>
    <row r="19" spans="1:10" ht="15.5" thickTop="1" thickBot="1" x14ac:dyDescent="0.4">
      <c r="A19" s="240" t="s">
        <v>0</v>
      </c>
      <c r="B19" s="299"/>
      <c r="C19" s="45" t="s">
        <v>16</v>
      </c>
      <c r="D19" s="46"/>
      <c r="E19" s="46"/>
      <c r="F19" s="46"/>
      <c r="G19" s="47"/>
      <c r="H19" s="47"/>
    </row>
    <row r="20" spans="1:10" ht="15.5" thickTop="1" thickBot="1" x14ac:dyDescent="0.4">
      <c r="A20" s="240" t="s">
        <v>0</v>
      </c>
      <c r="B20" s="299"/>
      <c r="C20" s="52" t="s">
        <v>17</v>
      </c>
      <c r="D20" s="36" t="s">
        <v>103</v>
      </c>
      <c r="E20" s="35" t="s">
        <v>103</v>
      </c>
      <c r="F20" s="35" t="s">
        <v>232</v>
      </c>
      <c r="G20" s="37"/>
      <c r="H20" s="37"/>
    </row>
    <row r="21" spans="1:10" ht="15.5" thickTop="1" thickBot="1" x14ac:dyDescent="0.4">
      <c r="A21" s="240" t="s">
        <v>0</v>
      </c>
      <c r="B21" s="299"/>
      <c r="C21" s="50" t="s">
        <v>18</v>
      </c>
      <c r="D21" s="36" t="s">
        <v>103</v>
      </c>
      <c r="E21" s="35" t="s">
        <v>103</v>
      </c>
      <c r="F21" s="35" t="s">
        <v>232</v>
      </c>
      <c r="G21" s="37"/>
      <c r="H21" s="37"/>
    </row>
    <row r="22" spans="1:10" ht="15.5" thickTop="1" thickBot="1" x14ac:dyDescent="0.4">
      <c r="A22" s="240" t="s">
        <v>0</v>
      </c>
      <c r="B22" s="299"/>
      <c r="C22" s="45" t="s">
        <v>19</v>
      </c>
      <c r="D22" s="46"/>
      <c r="E22" s="46"/>
      <c r="F22" s="46"/>
      <c r="G22" s="47"/>
      <c r="H22" s="47"/>
    </row>
    <row r="23" spans="1:10" ht="15.5" thickTop="1" thickBot="1" x14ac:dyDescent="0.4">
      <c r="A23" s="240" t="s">
        <v>0</v>
      </c>
      <c r="B23" s="299"/>
      <c r="C23" s="54" t="s">
        <v>17</v>
      </c>
      <c r="D23" s="36" t="s">
        <v>103</v>
      </c>
      <c r="E23" s="35" t="s">
        <v>103</v>
      </c>
      <c r="F23" s="35" t="s">
        <v>232</v>
      </c>
      <c r="G23" s="37"/>
      <c r="H23" s="37"/>
    </row>
    <row r="24" spans="1:10" ht="15.5" thickTop="1" thickBot="1" x14ac:dyDescent="0.4">
      <c r="A24" s="240" t="s">
        <v>0</v>
      </c>
      <c r="B24" s="299"/>
      <c r="C24" s="50" t="s">
        <v>18</v>
      </c>
      <c r="D24" s="36" t="s">
        <v>103</v>
      </c>
      <c r="E24" s="35" t="s">
        <v>103</v>
      </c>
      <c r="F24" s="35" t="s">
        <v>232</v>
      </c>
      <c r="G24" s="37"/>
      <c r="H24" s="37"/>
    </row>
    <row r="25" spans="1:10" ht="15.5" thickTop="1" thickBot="1" x14ac:dyDescent="0.4">
      <c r="A25" s="240" t="s">
        <v>0</v>
      </c>
      <c r="B25" s="299"/>
      <c r="C25" s="45" t="s">
        <v>20</v>
      </c>
      <c r="D25" s="46"/>
      <c r="E25" s="46"/>
      <c r="F25" s="46"/>
      <c r="G25" s="47"/>
      <c r="H25" s="47"/>
      <c r="I25" s="79"/>
      <c r="J25" s="227"/>
    </row>
    <row r="26" spans="1:10" ht="15.5" thickTop="1" thickBot="1" x14ac:dyDescent="0.4">
      <c r="A26" s="240" t="s">
        <v>0</v>
      </c>
      <c r="B26" s="299"/>
      <c r="C26" s="54" t="s">
        <v>21</v>
      </c>
      <c r="D26" s="35" t="s">
        <v>103</v>
      </c>
      <c r="E26" s="35" t="s">
        <v>103</v>
      </c>
      <c r="F26" s="35" t="s">
        <v>232</v>
      </c>
      <c r="G26" s="37"/>
      <c r="H26" s="37"/>
      <c r="I26" s="79"/>
      <c r="J26" s="227"/>
    </row>
    <row r="27" spans="1:10" ht="15.5" thickTop="1" thickBot="1" x14ac:dyDescent="0.4">
      <c r="A27" s="240" t="s">
        <v>0</v>
      </c>
      <c r="B27" s="299"/>
      <c r="C27" s="50" t="s">
        <v>22</v>
      </c>
      <c r="D27" s="35" t="s">
        <v>103</v>
      </c>
      <c r="E27" s="35" t="s">
        <v>103</v>
      </c>
      <c r="F27" s="35" t="s">
        <v>232</v>
      </c>
      <c r="G27" s="37"/>
      <c r="H27" s="37"/>
      <c r="I27" s="79"/>
      <c r="J27" s="227"/>
    </row>
    <row r="28" spans="1:10" ht="15.5" thickTop="1" thickBot="1" x14ac:dyDescent="0.4">
      <c r="A28" s="240" t="s">
        <v>0</v>
      </c>
      <c r="B28" s="299"/>
      <c r="C28" s="56" t="s">
        <v>23</v>
      </c>
      <c r="D28" s="46"/>
      <c r="E28" s="46"/>
      <c r="F28" s="46"/>
      <c r="G28" s="47"/>
      <c r="H28" s="47"/>
      <c r="I28" s="79"/>
      <c r="J28" s="227"/>
    </row>
    <row r="29" spans="1:10" ht="15.5" thickTop="1" thickBot="1" x14ac:dyDescent="0.4">
      <c r="A29" s="240" t="s">
        <v>0</v>
      </c>
      <c r="B29" s="299"/>
      <c r="C29" s="55" t="s">
        <v>17</v>
      </c>
      <c r="D29" s="36" t="s">
        <v>173</v>
      </c>
      <c r="E29" s="36" t="s">
        <v>173</v>
      </c>
      <c r="F29" s="311" t="s">
        <v>56</v>
      </c>
      <c r="G29" s="37"/>
      <c r="H29" s="37"/>
      <c r="I29" s="79"/>
      <c r="J29" s="227"/>
    </row>
    <row r="30" spans="1:10" ht="15.5" thickTop="1" thickBot="1" x14ac:dyDescent="0.4">
      <c r="A30" s="240" t="s">
        <v>0</v>
      </c>
      <c r="B30" s="299"/>
      <c r="C30" s="61" t="s">
        <v>18</v>
      </c>
      <c r="D30" s="35" t="s">
        <v>173</v>
      </c>
      <c r="E30" s="36" t="s">
        <v>173</v>
      </c>
      <c r="F30" s="311" t="s">
        <v>56</v>
      </c>
      <c r="G30" s="37"/>
      <c r="H30" s="37"/>
      <c r="I30" s="79"/>
      <c r="J30" s="227"/>
    </row>
    <row r="31" spans="1:10" ht="15.5" thickTop="1" thickBot="1" x14ac:dyDescent="0.4">
      <c r="A31" s="240" t="s">
        <v>0</v>
      </c>
      <c r="B31" s="299"/>
      <c r="C31" s="63" t="s">
        <v>24</v>
      </c>
      <c r="D31" s="46"/>
      <c r="E31" s="46"/>
      <c r="F31" s="46"/>
      <c r="G31" s="47"/>
      <c r="H31" s="47"/>
      <c r="I31" s="79"/>
      <c r="J31" s="227"/>
    </row>
    <row r="32" spans="1:10" ht="15.5" thickTop="1" thickBot="1" x14ac:dyDescent="0.4">
      <c r="A32" s="240" t="s">
        <v>0</v>
      </c>
      <c r="B32" s="299"/>
      <c r="C32" s="62" t="s">
        <v>25</v>
      </c>
      <c r="D32" s="35" t="s">
        <v>103</v>
      </c>
      <c r="E32" s="35" t="s">
        <v>103</v>
      </c>
      <c r="F32" s="35" t="s">
        <v>232</v>
      </c>
      <c r="G32" s="37"/>
      <c r="H32" s="37"/>
      <c r="I32" s="79"/>
      <c r="J32" s="227"/>
    </row>
    <row r="33" spans="1:10" ht="15.5" thickTop="1" thickBot="1" x14ac:dyDescent="0.4">
      <c r="A33" s="240" t="s">
        <v>0</v>
      </c>
      <c r="B33" s="299"/>
      <c r="C33" s="19" t="s">
        <v>26</v>
      </c>
      <c r="D33" s="35" t="s">
        <v>103</v>
      </c>
      <c r="E33" s="35" t="s">
        <v>103</v>
      </c>
      <c r="F33" s="35" t="s">
        <v>232</v>
      </c>
      <c r="G33" s="37"/>
      <c r="H33" s="37"/>
      <c r="I33" s="79"/>
      <c r="J33" s="227"/>
    </row>
    <row r="34" spans="1:10" ht="15.5" thickTop="1" thickBot="1" x14ac:dyDescent="0.4">
      <c r="A34" s="240" t="s">
        <v>0</v>
      </c>
      <c r="B34" s="299"/>
      <c r="C34" s="57" t="s">
        <v>18</v>
      </c>
      <c r="D34" s="35" t="s">
        <v>103</v>
      </c>
      <c r="E34" s="35" t="s">
        <v>103</v>
      </c>
      <c r="F34" s="35" t="s">
        <v>232</v>
      </c>
      <c r="G34" s="37"/>
      <c r="H34" s="37"/>
      <c r="I34" s="79"/>
      <c r="J34" s="227"/>
    </row>
    <row r="35" spans="1:10" ht="15.5" thickTop="1" thickBot="1" x14ac:dyDescent="0.4">
      <c r="A35" s="240" t="s">
        <v>0</v>
      </c>
      <c r="B35" s="299"/>
      <c r="C35" s="59" t="s">
        <v>27</v>
      </c>
      <c r="D35" s="35" t="s">
        <v>103</v>
      </c>
      <c r="E35" s="35" t="s">
        <v>103</v>
      </c>
      <c r="F35" s="35" t="s">
        <v>232</v>
      </c>
      <c r="G35" s="37"/>
      <c r="H35" s="37"/>
      <c r="I35" s="79"/>
      <c r="J35" s="227"/>
    </row>
    <row r="36" spans="1:10" ht="15.5" thickTop="1" thickBot="1" x14ac:dyDescent="0.4">
      <c r="A36" s="240" t="s">
        <v>0</v>
      </c>
      <c r="B36" s="299"/>
      <c r="C36" s="59" t="s">
        <v>28</v>
      </c>
      <c r="D36" s="36" t="s">
        <v>173</v>
      </c>
      <c r="E36" s="36" t="s">
        <v>103</v>
      </c>
      <c r="F36" s="36" t="s">
        <v>218</v>
      </c>
      <c r="G36" s="37"/>
      <c r="H36" s="37"/>
    </row>
    <row r="37" spans="1:10" ht="15.5" thickTop="1" thickBot="1" x14ac:dyDescent="0.4">
      <c r="A37" s="240" t="s">
        <v>0</v>
      </c>
      <c r="B37" s="299"/>
      <c r="C37" s="60" t="s">
        <v>29</v>
      </c>
      <c r="D37" s="36" t="s">
        <v>173</v>
      </c>
      <c r="E37" s="36" t="s">
        <v>103</v>
      </c>
      <c r="F37" s="36" t="s">
        <v>218</v>
      </c>
      <c r="G37" s="37"/>
      <c r="H37" s="37"/>
    </row>
    <row r="38" spans="1:10" ht="15" thickTop="1" x14ac:dyDescent="0.35">
      <c r="A38" s="240" t="s">
        <v>0</v>
      </c>
      <c r="B38" s="299"/>
      <c r="C38" s="58"/>
      <c r="D38" s="43"/>
      <c r="E38" s="43"/>
      <c r="F38" s="43"/>
      <c r="G38" s="44"/>
      <c r="H38" s="44"/>
    </row>
    <row r="39" spans="1:10" ht="16.5" thickBot="1" x14ac:dyDescent="0.4">
      <c r="A39" s="240" t="s">
        <v>30</v>
      </c>
      <c r="B39" s="219" t="s">
        <v>30</v>
      </c>
      <c r="C39" s="65"/>
      <c r="D39" s="32"/>
      <c r="E39" s="32"/>
      <c r="F39" s="66"/>
      <c r="G39" s="31"/>
      <c r="H39" s="31"/>
      <c r="I39" s="79"/>
      <c r="J39" s="227"/>
    </row>
    <row r="40" spans="1:10" ht="15.5" thickTop="1" thickBot="1" x14ac:dyDescent="0.4">
      <c r="A40" s="240" t="s">
        <v>30</v>
      </c>
      <c r="B40" s="299" t="s">
        <v>203</v>
      </c>
      <c r="C40" s="157" t="s">
        <v>31</v>
      </c>
      <c r="D40" s="158"/>
      <c r="E40" s="158"/>
      <c r="F40" s="158"/>
      <c r="G40" s="159"/>
      <c r="H40" s="160"/>
      <c r="I40" s="79"/>
      <c r="J40" s="227"/>
    </row>
    <row r="41" spans="1:10" ht="15.5" thickTop="1" thickBot="1" x14ac:dyDescent="0.4">
      <c r="A41" s="240" t="s">
        <v>30</v>
      </c>
      <c r="B41" s="299"/>
      <c r="C41" s="68" t="s">
        <v>1</v>
      </c>
      <c r="D41" s="35" t="s">
        <v>103</v>
      </c>
      <c r="E41" s="35" t="s">
        <v>103</v>
      </c>
      <c r="F41" s="35" t="s">
        <v>232</v>
      </c>
      <c r="G41" s="37"/>
      <c r="H41" s="37"/>
      <c r="I41" s="79"/>
      <c r="J41" s="227"/>
    </row>
    <row r="42" spans="1:10" ht="15.5" thickTop="1" thickBot="1" x14ac:dyDescent="0.4">
      <c r="A42" s="240" t="s">
        <v>30</v>
      </c>
      <c r="B42" s="299"/>
      <c r="C42" s="68" t="s">
        <v>32</v>
      </c>
      <c r="D42" s="35" t="s">
        <v>103</v>
      </c>
      <c r="E42" s="35" t="s">
        <v>103</v>
      </c>
      <c r="F42" s="35" t="s">
        <v>232</v>
      </c>
      <c r="G42" s="37"/>
      <c r="H42" s="37"/>
      <c r="I42" s="79"/>
      <c r="J42" s="227"/>
    </row>
    <row r="43" spans="1:10" ht="15.5" thickTop="1" thickBot="1" x14ac:dyDescent="0.4">
      <c r="A43" s="240" t="s">
        <v>30</v>
      </c>
      <c r="B43" s="299"/>
      <c r="C43" s="68" t="s">
        <v>4</v>
      </c>
      <c r="D43" s="35" t="s">
        <v>103</v>
      </c>
      <c r="E43" s="35" t="s">
        <v>103</v>
      </c>
      <c r="F43" s="35" t="s">
        <v>232</v>
      </c>
      <c r="G43" s="37"/>
      <c r="H43" s="37"/>
      <c r="I43" s="79"/>
      <c r="J43" s="227"/>
    </row>
    <row r="44" spans="1:10" ht="15.5" thickTop="1" thickBot="1" x14ac:dyDescent="0.4">
      <c r="A44" s="240" t="s">
        <v>30</v>
      </c>
      <c r="B44" s="299"/>
      <c r="C44" s="68" t="s">
        <v>5</v>
      </c>
      <c r="D44" s="36" t="s">
        <v>173</v>
      </c>
      <c r="E44" s="36" t="s">
        <v>173</v>
      </c>
      <c r="F44" s="311" t="s">
        <v>56</v>
      </c>
      <c r="G44" s="37"/>
      <c r="H44" s="37"/>
    </row>
    <row r="45" spans="1:10" ht="15.5" thickTop="1" thickBot="1" x14ac:dyDescent="0.4">
      <c r="A45" s="240" t="s">
        <v>30</v>
      </c>
      <c r="B45" s="299"/>
      <c r="C45" s="59" t="s">
        <v>2</v>
      </c>
      <c r="D45" s="35" t="s">
        <v>103</v>
      </c>
      <c r="E45" s="35" t="s">
        <v>103</v>
      </c>
      <c r="F45" s="35" t="s">
        <v>232</v>
      </c>
      <c r="G45" s="37"/>
      <c r="H45" s="37"/>
      <c r="I45" s="79"/>
      <c r="J45" s="227"/>
    </row>
    <row r="46" spans="1:10" ht="15.5" thickTop="1" thickBot="1" x14ac:dyDescent="0.4">
      <c r="A46" s="240" t="s">
        <v>30</v>
      </c>
      <c r="B46" s="299"/>
      <c r="C46" s="68" t="s">
        <v>33</v>
      </c>
      <c r="D46" s="36" t="s">
        <v>173</v>
      </c>
      <c r="E46" s="36" t="s">
        <v>173</v>
      </c>
      <c r="F46" s="311" t="s">
        <v>56</v>
      </c>
      <c r="G46" s="37"/>
      <c r="H46" s="37"/>
    </row>
    <row r="47" spans="1:10" ht="15.5" thickTop="1" thickBot="1" x14ac:dyDescent="0.4">
      <c r="A47" s="240" t="s">
        <v>30</v>
      </c>
      <c r="B47" s="299"/>
      <c r="C47" s="68" t="s">
        <v>34</v>
      </c>
      <c r="D47" s="36" t="s">
        <v>173</v>
      </c>
      <c r="E47" s="36" t="s">
        <v>173</v>
      </c>
      <c r="F47" s="311" t="s">
        <v>56</v>
      </c>
      <c r="G47" s="37"/>
      <c r="H47" s="37"/>
    </row>
    <row r="48" spans="1:10" ht="15.5" thickTop="1" thickBot="1" x14ac:dyDescent="0.4">
      <c r="A48" s="240" t="s">
        <v>30</v>
      </c>
      <c r="B48" s="299"/>
      <c r="C48" s="68" t="s">
        <v>35</v>
      </c>
      <c r="D48" s="35" t="s">
        <v>103</v>
      </c>
      <c r="E48" s="35" t="s">
        <v>103</v>
      </c>
      <c r="F48" s="35" t="s">
        <v>232</v>
      </c>
      <c r="G48" s="37"/>
      <c r="H48" s="37"/>
      <c r="I48" s="79"/>
      <c r="J48" s="227"/>
    </row>
    <row r="49" spans="1:10" ht="15.5" thickTop="1" thickBot="1" x14ac:dyDescent="0.4">
      <c r="A49" s="240" t="s">
        <v>30</v>
      </c>
      <c r="B49" s="299"/>
      <c r="C49" s="68" t="s">
        <v>36</v>
      </c>
      <c r="D49" s="36" t="s">
        <v>173</v>
      </c>
      <c r="E49" s="36" t="s">
        <v>173</v>
      </c>
      <c r="F49" s="311" t="s">
        <v>56</v>
      </c>
      <c r="G49" s="37"/>
      <c r="H49" s="37"/>
    </row>
    <row r="50" spans="1:10" ht="15.5" thickTop="1" thickBot="1" x14ac:dyDescent="0.4">
      <c r="A50" s="240" t="s">
        <v>30</v>
      </c>
      <c r="B50" s="299"/>
      <c r="C50" s="68" t="s">
        <v>37</v>
      </c>
      <c r="D50" s="36" t="s">
        <v>173</v>
      </c>
      <c r="E50" s="36" t="s">
        <v>173</v>
      </c>
      <c r="F50" s="311" t="s">
        <v>56</v>
      </c>
      <c r="G50" s="37"/>
      <c r="H50" s="37"/>
    </row>
    <row r="51" spans="1:10" ht="15.5" thickTop="1" thickBot="1" x14ac:dyDescent="0.4">
      <c r="A51" s="240" t="s">
        <v>30</v>
      </c>
      <c r="B51" s="299"/>
      <c r="C51" s="56" t="s">
        <v>38</v>
      </c>
      <c r="D51" s="46"/>
      <c r="E51" s="46"/>
      <c r="F51" s="46"/>
      <c r="G51" s="47"/>
      <c r="H51" s="47"/>
      <c r="I51" s="79"/>
      <c r="J51" s="227"/>
    </row>
    <row r="52" spans="1:10" ht="15.5" thickTop="1" thickBot="1" x14ac:dyDescent="0.4">
      <c r="A52" s="240" t="s">
        <v>30</v>
      </c>
      <c r="B52" s="299"/>
      <c r="C52" s="67" t="s">
        <v>39</v>
      </c>
      <c r="D52" s="36" t="s">
        <v>173</v>
      </c>
      <c r="E52" s="36" t="s">
        <v>173</v>
      </c>
      <c r="F52" s="311" t="s">
        <v>56</v>
      </c>
      <c r="G52" s="37"/>
      <c r="H52" s="37"/>
    </row>
    <row r="53" spans="1:10" ht="15.5" thickTop="1" thickBot="1" x14ac:dyDescent="0.4">
      <c r="A53" s="240" t="s">
        <v>30</v>
      </c>
      <c r="B53" s="299"/>
      <c r="C53" s="18" t="s">
        <v>14</v>
      </c>
      <c r="D53" s="36" t="s">
        <v>173</v>
      </c>
      <c r="E53" s="36" t="s">
        <v>103</v>
      </c>
      <c r="F53" s="36" t="s">
        <v>218</v>
      </c>
      <c r="G53" s="37"/>
      <c r="H53" s="37"/>
    </row>
    <row r="54" spans="1:10" ht="15.5" thickTop="1" thickBot="1" x14ac:dyDescent="0.4">
      <c r="A54" s="240" t="s">
        <v>30</v>
      </c>
      <c r="B54" s="299"/>
      <c r="C54" s="18" t="s">
        <v>9</v>
      </c>
      <c r="D54" s="35" t="s">
        <v>103</v>
      </c>
      <c r="E54" s="35" t="s">
        <v>103</v>
      </c>
      <c r="F54" s="35" t="s">
        <v>232</v>
      </c>
      <c r="G54" s="37"/>
      <c r="H54" s="37"/>
      <c r="I54" s="79"/>
      <c r="J54" s="227"/>
    </row>
    <row r="55" spans="1:10" ht="15.5" thickTop="1" thickBot="1" x14ac:dyDescent="0.4">
      <c r="A55" s="240" t="s">
        <v>30</v>
      </c>
      <c r="B55" s="299"/>
      <c r="C55" s="20" t="s">
        <v>40</v>
      </c>
      <c r="D55" s="36" t="s">
        <v>173</v>
      </c>
      <c r="E55" s="36" t="s">
        <v>173</v>
      </c>
      <c r="F55" s="311" t="s">
        <v>56</v>
      </c>
      <c r="G55" s="37"/>
      <c r="H55" s="37"/>
    </row>
    <row r="56" spans="1:10" ht="15.5" thickTop="1" thickBot="1" x14ac:dyDescent="0.4">
      <c r="A56" s="240" t="s">
        <v>30</v>
      </c>
      <c r="B56" s="299"/>
      <c r="C56" s="69" t="s">
        <v>41</v>
      </c>
      <c r="D56" s="36" t="s">
        <v>173</v>
      </c>
      <c r="E56" s="36" t="s">
        <v>173</v>
      </c>
      <c r="F56" s="311" t="s">
        <v>56</v>
      </c>
      <c r="G56" s="37"/>
      <c r="H56" s="37"/>
    </row>
    <row r="57" spans="1:10" ht="15.5" thickTop="1" thickBot="1" x14ac:dyDescent="0.4">
      <c r="A57" s="240" t="s">
        <v>30</v>
      </c>
      <c r="B57" s="299"/>
      <c r="C57" s="56" t="s">
        <v>11</v>
      </c>
      <c r="D57" s="46"/>
      <c r="E57" s="46"/>
      <c r="F57" s="46"/>
      <c r="G57" s="47"/>
      <c r="H57" s="47"/>
      <c r="I57" s="79"/>
      <c r="J57" s="227"/>
    </row>
    <row r="58" spans="1:10" ht="15.5" thickTop="1" thickBot="1" x14ac:dyDescent="0.4">
      <c r="A58" s="240" t="s">
        <v>30</v>
      </c>
      <c r="B58" s="299"/>
      <c r="C58" s="67" t="s">
        <v>12</v>
      </c>
      <c r="D58" s="35" t="s">
        <v>103</v>
      </c>
      <c r="E58" s="35" t="s">
        <v>103</v>
      </c>
      <c r="F58" s="35" t="s">
        <v>232</v>
      </c>
      <c r="G58" s="37"/>
      <c r="H58" s="37"/>
      <c r="I58" s="79"/>
      <c r="J58" s="227"/>
    </row>
    <row r="59" spans="1:10" ht="15.5" thickTop="1" thickBot="1" x14ac:dyDescent="0.4">
      <c r="A59" s="240" t="s">
        <v>30</v>
      </c>
      <c r="B59" s="299"/>
      <c r="C59" s="18" t="s">
        <v>13</v>
      </c>
      <c r="D59" s="36" t="s">
        <v>173</v>
      </c>
      <c r="E59" s="36" t="s">
        <v>173</v>
      </c>
      <c r="F59" s="311" t="s">
        <v>56</v>
      </c>
      <c r="G59" s="37"/>
      <c r="H59" s="37"/>
    </row>
    <row r="60" spans="1:10" ht="15.5" thickTop="1" thickBot="1" x14ac:dyDescent="0.4">
      <c r="A60" s="240" t="s">
        <v>30</v>
      </c>
      <c r="B60" s="299"/>
      <c r="C60" s="18" t="s">
        <v>14</v>
      </c>
      <c r="D60" s="36" t="s">
        <v>173</v>
      </c>
      <c r="E60" s="35" t="s">
        <v>173</v>
      </c>
      <c r="F60" s="311" t="s">
        <v>56</v>
      </c>
      <c r="G60" s="37"/>
      <c r="H60" s="37"/>
      <c r="I60" s="79"/>
      <c r="J60" s="227"/>
    </row>
    <row r="61" spans="1:10" ht="15.5" thickTop="1" thickBot="1" x14ac:dyDescent="0.4">
      <c r="A61" s="240" t="s">
        <v>30</v>
      </c>
      <c r="B61" s="299"/>
      <c r="C61" s="18" t="s">
        <v>15</v>
      </c>
      <c r="D61" s="36" t="s">
        <v>173</v>
      </c>
      <c r="E61" s="36" t="s">
        <v>173</v>
      </c>
      <c r="F61" s="311" t="s">
        <v>56</v>
      </c>
      <c r="G61" s="37"/>
      <c r="H61" s="37"/>
    </row>
    <row r="62" spans="1:10" ht="15.5" thickTop="1" thickBot="1" x14ac:dyDescent="0.4">
      <c r="A62" s="240" t="s">
        <v>30</v>
      </c>
      <c r="B62" s="299"/>
      <c r="C62" s="61" t="s">
        <v>9</v>
      </c>
      <c r="D62" s="51" t="s">
        <v>103</v>
      </c>
      <c r="E62" s="35" t="s">
        <v>103</v>
      </c>
      <c r="F62" s="35" t="s">
        <v>232</v>
      </c>
      <c r="G62" s="37"/>
      <c r="H62" s="37"/>
      <c r="I62" s="79"/>
      <c r="J62" s="227"/>
    </row>
    <row r="63" spans="1:10" ht="15.5" thickTop="1" thickBot="1" x14ac:dyDescent="0.4">
      <c r="A63" s="240" t="s">
        <v>30</v>
      </c>
      <c r="B63" s="299"/>
      <c r="C63" s="56" t="s">
        <v>42</v>
      </c>
      <c r="D63" s="46"/>
      <c r="E63" s="46"/>
      <c r="F63" s="46"/>
      <c r="G63" s="47"/>
      <c r="H63" s="47"/>
      <c r="I63" s="79"/>
      <c r="J63" s="227"/>
    </row>
    <row r="64" spans="1:10" ht="15.5" thickTop="1" thickBot="1" x14ac:dyDescent="0.4">
      <c r="A64" s="240" t="s">
        <v>30</v>
      </c>
      <c r="B64" s="299"/>
      <c r="C64" s="67" t="s">
        <v>7</v>
      </c>
      <c r="D64" s="53" t="s">
        <v>103</v>
      </c>
      <c r="E64" s="35" t="s">
        <v>103</v>
      </c>
      <c r="F64" s="35" t="s">
        <v>232</v>
      </c>
      <c r="G64" s="37"/>
      <c r="H64" s="37"/>
      <c r="I64" s="79"/>
      <c r="J64" s="227"/>
    </row>
    <row r="65" spans="1:10" ht="15.5" thickTop="1" thickBot="1" x14ac:dyDescent="0.4">
      <c r="A65" s="240" t="s">
        <v>30</v>
      </c>
      <c r="B65" s="299"/>
      <c r="C65" s="18" t="s">
        <v>8</v>
      </c>
      <c r="D65" s="36" t="s">
        <v>173</v>
      </c>
      <c r="E65" s="36" t="s">
        <v>173</v>
      </c>
      <c r="F65" s="311" t="s">
        <v>56</v>
      </c>
      <c r="G65" s="37"/>
      <c r="H65" s="37"/>
    </row>
    <row r="66" spans="1:10" ht="15.5" thickTop="1" thickBot="1" x14ac:dyDescent="0.4">
      <c r="A66" s="240" t="s">
        <v>30</v>
      </c>
      <c r="B66" s="299"/>
      <c r="C66" s="18" t="s">
        <v>9</v>
      </c>
      <c r="D66" s="36" t="s">
        <v>103</v>
      </c>
      <c r="E66" s="35" t="s">
        <v>103</v>
      </c>
      <c r="F66" s="35" t="s">
        <v>232</v>
      </c>
      <c r="G66" s="37"/>
      <c r="H66" s="37"/>
      <c r="I66" s="79"/>
      <c r="J66" s="227"/>
    </row>
    <row r="67" spans="1:10" ht="15.5" thickTop="1" thickBot="1" x14ac:dyDescent="0.4">
      <c r="A67" s="240" t="s">
        <v>30</v>
      </c>
      <c r="B67" s="299"/>
      <c r="C67" s="70" t="s">
        <v>10</v>
      </c>
      <c r="D67" s="36" t="s">
        <v>103</v>
      </c>
      <c r="E67" s="35" t="s">
        <v>103</v>
      </c>
      <c r="F67" s="35" t="s">
        <v>232</v>
      </c>
      <c r="G67" s="37"/>
      <c r="H67" s="37"/>
      <c r="I67" s="79"/>
      <c r="J67" s="227"/>
    </row>
    <row r="68" spans="1:10" ht="15.5" thickTop="1" thickBot="1" x14ac:dyDescent="0.4">
      <c r="A68" s="240" t="s">
        <v>30</v>
      </c>
      <c r="B68" s="299"/>
      <c r="C68" s="56" t="s">
        <v>43</v>
      </c>
      <c r="D68" s="46"/>
      <c r="E68" s="46"/>
      <c r="F68" s="46"/>
      <c r="G68" s="47"/>
      <c r="H68" s="47"/>
      <c r="I68" s="79"/>
      <c r="J68" s="227"/>
    </row>
    <row r="69" spans="1:10" ht="15.5" thickTop="1" thickBot="1" x14ac:dyDescent="0.4">
      <c r="A69" s="240" t="s">
        <v>30</v>
      </c>
      <c r="B69" s="299"/>
      <c r="C69" s="67" t="s">
        <v>44</v>
      </c>
      <c r="D69" s="36" t="s">
        <v>173</v>
      </c>
      <c r="E69" s="35" t="s">
        <v>173</v>
      </c>
      <c r="F69" s="311" t="s">
        <v>56</v>
      </c>
      <c r="G69" s="37"/>
      <c r="H69" s="37"/>
      <c r="I69" s="79"/>
      <c r="J69" s="227"/>
    </row>
    <row r="70" spans="1:10" ht="15.5" thickTop="1" thickBot="1" x14ac:dyDescent="0.4">
      <c r="A70" s="240" t="s">
        <v>30</v>
      </c>
      <c r="B70" s="299"/>
      <c r="C70" s="21" t="s">
        <v>45</v>
      </c>
      <c r="D70" s="35" t="s">
        <v>103</v>
      </c>
      <c r="E70" s="35" t="s">
        <v>103</v>
      </c>
      <c r="F70" s="35" t="s">
        <v>232</v>
      </c>
      <c r="G70" s="37"/>
      <c r="H70" s="37"/>
      <c r="I70" s="79"/>
      <c r="J70" s="227"/>
    </row>
    <row r="71" spans="1:10" ht="15.5" thickTop="1" thickBot="1" x14ac:dyDescent="0.4">
      <c r="A71" s="240" t="s">
        <v>30</v>
      </c>
      <c r="B71" s="299"/>
      <c r="C71" s="21" t="s">
        <v>46</v>
      </c>
      <c r="D71" s="36" t="s">
        <v>103</v>
      </c>
      <c r="E71" s="36" t="s">
        <v>103</v>
      </c>
      <c r="F71" s="35" t="s">
        <v>232</v>
      </c>
      <c r="G71" s="37"/>
      <c r="H71" s="37"/>
    </row>
    <row r="72" spans="1:10" ht="15.5" thickTop="1" thickBot="1" x14ac:dyDescent="0.4">
      <c r="A72" s="240" t="s">
        <v>30</v>
      </c>
      <c r="B72" s="299"/>
      <c r="C72" s="21" t="s">
        <v>47</v>
      </c>
      <c r="D72" s="36" t="s">
        <v>173</v>
      </c>
      <c r="E72" s="36" t="s">
        <v>173</v>
      </c>
      <c r="F72" s="311" t="s">
        <v>56</v>
      </c>
      <c r="G72" s="37"/>
      <c r="H72" s="37"/>
    </row>
    <row r="73" spans="1:10" ht="15.5" thickTop="1" thickBot="1" x14ac:dyDescent="0.4">
      <c r="A73" s="240" t="s">
        <v>30</v>
      </c>
      <c r="B73" s="299"/>
      <c r="C73" s="21" t="s">
        <v>48</v>
      </c>
      <c r="D73" s="36" t="s">
        <v>103</v>
      </c>
      <c r="E73" s="36" t="s">
        <v>103</v>
      </c>
      <c r="F73" s="35" t="s">
        <v>232</v>
      </c>
      <c r="G73" s="37"/>
      <c r="H73" s="37"/>
    </row>
    <row r="74" spans="1:10" ht="15.5" thickTop="1" thickBot="1" x14ac:dyDescent="0.4">
      <c r="A74" s="240" t="s">
        <v>30</v>
      </c>
      <c r="B74" s="299"/>
      <c r="C74" s="21" t="s">
        <v>49</v>
      </c>
      <c r="D74" s="36" t="s">
        <v>103</v>
      </c>
      <c r="E74" s="36" t="s">
        <v>103</v>
      </c>
      <c r="F74" s="35" t="s">
        <v>232</v>
      </c>
      <c r="G74" s="37"/>
      <c r="H74" s="37"/>
    </row>
    <row r="75" spans="1:10" ht="15.5" thickTop="1" thickBot="1" x14ac:dyDescent="0.4">
      <c r="A75" s="240" t="s">
        <v>30</v>
      </c>
      <c r="B75" s="299"/>
      <c r="C75" s="21" t="s">
        <v>50</v>
      </c>
      <c r="D75" s="36" t="s">
        <v>173</v>
      </c>
      <c r="E75" s="36" t="s">
        <v>173</v>
      </c>
      <c r="F75" s="311" t="s">
        <v>56</v>
      </c>
      <c r="G75" s="37"/>
      <c r="H75" s="37"/>
    </row>
    <row r="76" spans="1:10" ht="15.5" thickTop="1" thickBot="1" x14ac:dyDescent="0.4">
      <c r="A76" s="240" t="s">
        <v>30</v>
      </c>
      <c r="B76" s="299"/>
      <c r="C76" s="21" t="s">
        <v>51</v>
      </c>
      <c r="D76" s="36" t="s">
        <v>103</v>
      </c>
      <c r="E76" s="36" t="s">
        <v>103</v>
      </c>
      <c r="F76" s="35" t="s">
        <v>232</v>
      </c>
      <c r="G76" s="37"/>
      <c r="H76" s="37"/>
    </row>
    <row r="77" spans="1:10" ht="15.5" thickTop="1" thickBot="1" x14ac:dyDescent="0.4">
      <c r="A77" s="240" t="s">
        <v>30</v>
      </c>
      <c r="B77" s="299"/>
      <c r="C77" s="21" t="s">
        <v>52</v>
      </c>
      <c r="D77" s="36" t="s">
        <v>173</v>
      </c>
      <c r="E77" s="36" t="s">
        <v>173</v>
      </c>
      <c r="F77" s="311" t="s">
        <v>56</v>
      </c>
      <c r="G77" s="37"/>
      <c r="H77" s="37"/>
    </row>
    <row r="78" spans="1:10" ht="15.5" thickTop="1" thickBot="1" x14ac:dyDescent="0.4">
      <c r="A78" s="240" t="s">
        <v>30</v>
      </c>
      <c r="B78" s="299"/>
      <c r="C78" s="21" t="s">
        <v>53</v>
      </c>
      <c r="D78" s="36" t="s">
        <v>103</v>
      </c>
      <c r="E78" s="35" t="s">
        <v>103</v>
      </c>
      <c r="F78" s="35" t="s">
        <v>232</v>
      </c>
      <c r="G78" s="37"/>
      <c r="H78" s="37"/>
      <c r="I78" s="79"/>
      <c r="J78" s="227"/>
    </row>
    <row r="79" spans="1:10" ht="15.5" thickTop="1" thickBot="1" x14ac:dyDescent="0.4">
      <c r="A79" s="240" t="s">
        <v>30</v>
      </c>
      <c r="B79" s="299"/>
      <c r="C79" s="21" t="s">
        <v>54</v>
      </c>
      <c r="D79" s="36" t="s">
        <v>173</v>
      </c>
      <c r="E79" s="36" t="s">
        <v>173</v>
      </c>
      <c r="F79" s="311" t="s">
        <v>56</v>
      </c>
      <c r="G79" s="37"/>
      <c r="H79" s="37"/>
    </row>
    <row r="80" spans="1:10" ht="15.5" thickTop="1" thickBot="1" x14ac:dyDescent="0.4">
      <c r="A80" s="240" t="s">
        <v>30</v>
      </c>
      <c r="B80" s="299"/>
      <c r="C80" s="84" t="s">
        <v>56</v>
      </c>
      <c r="D80" s="85"/>
      <c r="E80" s="85"/>
      <c r="F80" s="85"/>
      <c r="G80" s="86"/>
      <c r="H80" s="87"/>
    </row>
    <row r="81" spans="1:10" ht="15.65" customHeight="1" thickTop="1" thickBot="1" x14ac:dyDescent="0.4">
      <c r="A81" s="240" t="s">
        <v>30</v>
      </c>
      <c r="B81" s="305" t="s">
        <v>204</v>
      </c>
      <c r="C81" s="161" t="s">
        <v>57</v>
      </c>
      <c r="D81" s="162"/>
      <c r="E81" s="162"/>
      <c r="F81" s="162"/>
      <c r="G81" s="163"/>
      <c r="H81" s="164"/>
      <c r="I81" s="79"/>
      <c r="J81" s="227"/>
    </row>
    <row r="82" spans="1:10" ht="15.5" thickTop="1" thickBot="1" x14ac:dyDescent="0.4">
      <c r="A82" s="240" t="s">
        <v>30</v>
      </c>
      <c r="B82" s="306"/>
      <c r="C82" s="81" t="s">
        <v>56</v>
      </c>
      <c r="D82" s="80"/>
      <c r="E82" s="80"/>
      <c r="F82" s="80"/>
      <c r="G82" s="83"/>
      <c r="H82" s="82"/>
      <c r="I82" s="79"/>
      <c r="J82" s="227"/>
    </row>
    <row r="83" spans="1:10" ht="15.5" thickTop="1" thickBot="1" x14ac:dyDescent="0.4">
      <c r="A83" s="240" t="s">
        <v>30</v>
      </c>
      <c r="B83" s="306"/>
      <c r="C83" s="68" t="s">
        <v>10</v>
      </c>
      <c r="D83" s="40" t="s">
        <v>103</v>
      </c>
      <c r="E83" s="51" t="s">
        <v>103</v>
      </c>
      <c r="F83" s="35" t="s">
        <v>232</v>
      </c>
      <c r="G83" s="41"/>
      <c r="H83" s="41"/>
      <c r="I83" s="79"/>
      <c r="J83" s="227"/>
    </row>
    <row r="84" spans="1:10" ht="15.5" thickTop="1" thickBot="1" x14ac:dyDescent="0.4">
      <c r="A84" s="240" t="s">
        <v>30</v>
      </c>
      <c r="B84" s="306"/>
      <c r="C84" s="266" t="s">
        <v>58</v>
      </c>
      <c r="D84" s="46"/>
      <c r="E84" s="46"/>
      <c r="F84" s="46"/>
      <c r="G84" s="47"/>
      <c r="H84" s="47"/>
    </row>
    <row r="85" spans="1:10" ht="15.5" thickTop="1" thickBot="1" x14ac:dyDescent="0.4">
      <c r="A85" s="240" t="s">
        <v>30</v>
      </c>
      <c r="B85" s="306"/>
      <c r="C85" s="103" t="s">
        <v>7</v>
      </c>
      <c r="D85" s="36" t="s">
        <v>103</v>
      </c>
      <c r="E85" s="35" t="s">
        <v>103</v>
      </c>
      <c r="F85" s="35" t="s">
        <v>232</v>
      </c>
      <c r="G85" s="37"/>
      <c r="H85" s="37"/>
      <c r="I85" s="79"/>
      <c r="J85" s="227"/>
    </row>
    <row r="86" spans="1:10" ht="15.5" thickTop="1" thickBot="1" x14ac:dyDescent="0.4">
      <c r="A86" s="240" t="s">
        <v>30</v>
      </c>
      <c r="B86" s="306"/>
      <c r="C86" s="103" t="s">
        <v>9</v>
      </c>
      <c r="D86" s="36" t="s">
        <v>103</v>
      </c>
      <c r="E86" s="35" t="s">
        <v>103</v>
      </c>
      <c r="F86" s="35" t="s">
        <v>232</v>
      </c>
      <c r="G86" s="37"/>
      <c r="H86" s="37"/>
      <c r="I86" s="79"/>
      <c r="J86" s="227"/>
    </row>
    <row r="87" spans="1:10" ht="15.5" thickTop="1" thickBot="1" x14ac:dyDescent="0.4">
      <c r="A87" s="240" t="s">
        <v>30</v>
      </c>
      <c r="B87" s="306"/>
      <c r="C87" s="67" t="s">
        <v>59</v>
      </c>
      <c r="D87" s="36" t="s">
        <v>173</v>
      </c>
      <c r="E87" s="36" t="s">
        <v>173</v>
      </c>
      <c r="F87" s="311" t="s">
        <v>56</v>
      </c>
      <c r="G87" s="37"/>
      <c r="H87" s="37"/>
    </row>
    <row r="88" spans="1:10" ht="15.65" customHeight="1" thickTop="1" thickBot="1" x14ac:dyDescent="0.4">
      <c r="A88" s="240" t="s">
        <v>30</v>
      </c>
      <c r="B88" s="306"/>
      <c r="C88" s="81" t="s">
        <v>56</v>
      </c>
      <c r="D88" s="80"/>
      <c r="E88" s="80"/>
      <c r="F88" s="80"/>
      <c r="G88" s="83"/>
      <c r="H88" s="82"/>
      <c r="I88" s="79"/>
      <c r="J88" s="227"/>
    </row>
    <row r="89" spans="1:10" ht="15.5" thickTop="1" thickBot="1" x14ac:dyDescent="0.4">
      <c r="A89" s="240" t="s">
        <v>30</v>
      </c>
      <c r="B89" s="306"/>
      <c r="C89" s="71" t="s">
        <v>10</v>
      </c>
      <c r="D89" s="40" t="s">
        <v>173</v>
      </c>
      <c r="E89" s="51" t="s">
        <v>173</v>
      </c>
      <c r="F89" s="311" t="s">
        <v>56</v>
      </c>
      <c r="G89" s="41"/>
      <c r="H89" s="41"/>
      <c r="I89" s="79"/>
      <c r="J89" s="227"/>
    </row>
    <row r="90" spans="1:10" ht="15.5" thickTop="1" thickBot="1" x14ac:dyDescent="0.4">
      <c r="A90" s="240" t="s">
        <v>30</v>
      </c>
      <c r="B90" s="306"/>
      <c r="C90" s="56" t="s">
        <v>58</v>
      </c>
      <c r="D90" s="46"/>
      <c r="E90" s="46"/>
      <c r="F90" s="46"/>
      <c r="G90" s="47"/>
      <c r="H90" s="47"/>
      <c r="I90" s="79"/>
      <c r="J90" s="227"/>
    </row>
    <row r="91" spans="1:10" ht="15.5" thickTop="1" thickBot="1" x14ac:dyDescent="0.4">
      <c r="A91" s="240" t="s">
        <v>30</v>
      </c>
      <c r="B91" s="306"/>
      <c r="C91" s="67" t="s">
        <v>7</v>
      </c>
      <c r="D91" s="36" t="s">
        <v>173</v>
      </c>
      <c r="E91" s="35" t="s">
        <v>173</v>
      </c>
      <c r="F91" s="311" t="s">
        <v>56</v>
      </c>
      <c r="G91" s="37"/>
      <c r="H91" s="37"/>
      <c r="I91" s="79"/>
      <c r="J91" s="227"/>
    </row>
    <row r="92" spans="1:10" ht="15.5" thickTop="1" thickBot="1" x14ac:dyDescent="0.4">
      <c r="A92" s="240" t="s">
        <v>30</v>
      </c>
      <c r="B92" s="306"/>
      <c r="C92" s="18" t="s">
        <v>9</v>
      </c>
      <c r="D92" s="36" t="s">
        <v>173</v>
      </c>
      <c r="E92" s="36" t="s">
        <v>173</v>
      </c>
      <c r="F92" s="311" t="s">
        <v>56</v>
      </c>
      <c r="G92" s="37"/>
      <c r="H92" s="37"/>
    </row>
    <row r="93" spans="1:10" ht="15.5" thickTop="1" thickBot="1" x14ac:dyDescent="0.4">
      <c r="A93" s="240" t="s">
        <v>30</v>
      </c>
      <c r="B93" s="306"/>
      <c r="C93" s="61" t="s">
        <v>59</v>
      </c>
      <c r="D93" s="40" t="s">
        <v>173</v>
      </c>
      <c r="E93" s="40" t="s">
        <v>173</v>
      </c>
      <c r="F93" s="311" t="s">
        <v>56</v>
      </c>
      <c r="G93" s="41"/>
      <c r="H93" s="41"/>
    </row>
    <row r="94" spans="1:10" ht="15.5" thickTop="1" thickBot="1" x14ac:dyDescent="0.4">
      <c r="A94" s="240" t="s">
        <v>30</v>
      </c>
      <c r="B94" s="307"/>
      <c r="C94" s="88"/>
      <c r="D94" s="89"/>
      <c r="E94" s="89"/>
      <c r="F94" s="89"/>
      <c r="G94" s="90"/>
      <c r="H94" s="90"/>
    </row>
    <row r="95" spans="1:10" ht="15.65" customHeight="1" thickTop="1" thickBot="1" x14ac:dyDescent="0.4">
      <c r="A95" s="240" t="s">
        <v>30</v>
      </c>
      <c r="B95" s="308" t="s">
        <v>61</v>
      </c>
      <c r="C95" s="165" t="s">
        <v>62</v>
      </c>
      <c r="D95" s="162"/>
      <c r="E95" s="162"/>
      <c r="F95" s="162"/>
      <c r="G95" s="163"/>
      <c r="H95" s="164"/>
      <c r="I95" s="79"/>
      <c r="J95" s="227"/>
    </row>
    <row r="96" spans="1:10" ht="15.5" thickTop="1" thickBot="1" x14ac:dyDescent="0.4">
      <c r="A96" s="240" t="s">
        <v>30</v>
      </c>
      <c r="B96" s="309"/>
      <c r="C96" s="81" t="s">
        <v>56</v>
      </c>
      <c r="D96" s="80"/>
      <c r="E96" s="80"/>
      <c r="F96" s="80"/>
      <c r="G96" s="83"/>
      <c r="H96" s="82"/>
      <c r="I96" s="79"/>
      <c r="J96" s="227"/>
    </row>
    <row r="97" spans="1:10" ht="15.5" thickTop="1" thickBot="1" x14ac:dyDescent="0.4">
      <c r="A97" s="240" t="s">
        <v>30</v>
      </c>
      <c r="B97" s="309"/>
      <c r="C97" s="60" t="s">
        <v>64</v>
      </c>
      <c r="D97" s="35" t="s">
        <v>103</v>
      </c>
      <c r="E97" s="35" t="s">
        <v>103</v>
      </c>
      <c r="F97" s="35" t="s">
        <v>232</v>
      </c>
      <c r="G97" s="37"/>
      <c r="H97" s="37"/>
      <c r="I97" s="79"/>
      <c r="J97" s="227"/>
    </row>
    <row r="98" spans="1:10" ht="15.5" thickTop="1" thickBot="1" x14ac:dyDescent="0.4">
      <c r="A98" s="240" t="s">
        <v>30</v>
      </c>
      <c r="B98" s="309"/>
      <c r="C98" s="60" t="s">
        <v>63</v>
      </c>
      <c r="D98" s="35" t="s">
        <v>103</v>
      </c>
      <c r="E98" s="35" t="s">
        <v>103</v>
      </c>
      <c r="F98" s="35" t="s">
        <v>232</v>
      </c>
      <c r="G98" s="37"/>
      <c r="H98" s="37"/>
      <c r="I98" s="79"/>
      <c r="J98" s="227"/>
    </row>
    <row r="99" spans="1:10" ht="15.5" thickTop="1" thickBot="1" x14ac:dyDescent="0.4">
      <c r="A99" s="240" t="s">
        <v>30</v>
      </c>
      <c r="B99" s="309"/>
      <c r="C99" s="91" t="s">
        <v>56</v>
      </c>
      <c r="D99" s="89"/>
      <c r="E99" s="89"/>
      <c r="F99" s="89"/>
      <c r="G99" s="90"/>
      <c r="H99" s="90"/>
    </row>
    <row r="100" spans="1:10" ht="15.5" thickTop="1" thickBot="1" x14ac:dyDescent="0.4">
      <c r="A100" s="240" t="s">
        <v>30</v>
      </c>
      <c r="B100" s="309"/>
      <c r="C100" s="165" t="s">
        <v>65</v>
      </c>
      <c r="D100" s="162"/>
      <c r="E100" s="162"/>
      <c r="F100" s="162"/>
      <c r="G100" s="163"/>
      <c r="H100" s="164"/>
    </row>
    <row r="101" spans="1:10" ht="15.5" thickTop="1" thickBot="1" x14ac:dyDescent="0.4">
      <c r="A101" s="240" t="s">
        <v>30</v>
      </c>
      <c r="B101" s="309"/>
      <c r="C101" s="166" t="s">
        <v>38</v>
      </c>
      <c r="D101" s="167"/>
      <c r="E101" s="167"/>
      <c r="F101" s="167"/>
      <c r="G101" s="168"/>
      <c r="H101" s="168"/>
    </row>
    <row r="102" spans="1:10" ht="15.5" thickTop="1" thickBot="1" x14ac:dyDescent="0.4">
      <c r="A102" s="240" t="s">
        <v>30</v>
      </c>
      <c r="B102" s="309"/>
      <c r="C102" s="74" t="s">
        <v>39</v>
      </c>
      <c r="D102" s="36" t="s">
        <v>173</v>
      </c>
      <c r="E102" s="36" t="s">
        <v>173</v>
      </c>
      <c r="F102" s="311" t="s">
        <v>56</v>
      </c>
      <c r="G102" s="37"/>
      <c r="H102" s="37"/>
    </row>
    <row r="103" spans="1:10" ht="15.5" thickTop="1" thickBot="1" x14ac:dyDescent="0.4">
      <c r="A103" s="240" t="s">
        <v>30</v>
      </c>
      <c r="B103" s="309"/>
      <c r="C103" s="75" t="s">
        <v>14</v>
      </c>
      <c r="D103" s="36" t="s">
        <v>173</v>
      </c>
      <c r="E103" s="36" t="s">
        <v>173</v>
      </c>
      <c r="F103" s="311" t="s">
        <v>56</v>
      </c>
      <c r="G103" s="37"/>
      <c r="H103" s="37"/>
    </row>
    <row r="104" spans="1:10" ht="15.5" thickTop="1" thickBot="1" x14ac:dyDescent="0.4">
      <c r="A104" s="240" t="s">
        <v>30</v>
      </c>
      <c r="B104" s="309"/>
      <c r="C104" s="176" t="s">
        <v>9</v>
      </c>
      <c r="D104" s="36" t="s">
        <v>173</v>
      </c>
      <c r="E104" s="36" t="s">
        <v>173</v>
      </c>
      <c r="F104" s="311" t="s">
        <v>56</v>
      </c>
      <c r="G104" s="37"/>
      <c r="H104" s="37"/>
    </row>
    <row r="105" spans="1:10" ht="15.5" thickTop="1" thickBot="1" x14ac:dyDescent="0.4">
      <c r="A105" s="240" t="s">
        <v>30</v>
      </c>
      <c r="B105" s="309"/>
      <c r="C105" s="177" t="s">
        <v>64</v>
      </c>
      <c r="D105" s="36" t="s">
        <v>173</v>
      </c>
      <c r="E105" s="36" t="s">
        <v>173</v>
      </c>
      <c r="F105" s="311" t="s">
        <v>56</v>
      </c>
      <c r="G105" s="37"/>
      <c r="H105" s="37"/>
    </row>
    <row r="106" spans="1:10" ht="15" thickTop="1" x14ac:dyDescent="0.35">
      <c r="A106" s="240" t="s">
        <v>30</v>
      </c>
      <c r="B106" s="310"/>
      <c r="C106" s="73" t="s">
        <v>56</v>
      </c>
      <c r="D106" s="43"/>
      <c r="E106" s="43"/>
      <c r="F106" s="43"/>
      <c r="G106" s="44"/>
      <c r="H106" s="44"/>
    </row>
    <row r="107" spans="1:10" ht="16.5" thickBot="1" x14ac:dyDescent="0.4">
      <c r="A107" s="240" t="s">
        <v>66</v>
      </c>
      <c r="B107" s="219" t="s">
        <v>66</v>
      </c>
      <c r="C107" s="30"/>
      <c r="D107" s="32"/>
      <c r="E107" s="32"/>
      <c r="F107" s="66"/>
      <c r="G107" s="31"/>
      <c r="H107" s="31"/>
      <c r="I107" s="79"/>
      <c r="J107" s="227"/>
    </row>
    <row r="108" spans="1:10" ht="15.5" thickTop="1" thickBot="1" x14ac:dyDescent="0.4">
      <c r="A108" s="240" t="s">
        <v>66</v>
      </c>
      <c r="B108" s="299" t="s">
        <v>67</v>
      </c>
      <c r="C108" s="157" t="s">
        <v>68</v>
      </c>
      <c r="D108" s="158"/>
      <c r="E108" s="158"/>
      <c r="F108" s="158"/>
      <c r="G108" s="159"/>
      <c r="H108" s="160"/>
      <c r="I108" s="79"/>
      <c r="J108" s="227"/>
    </row>
    <row r="109" spans="1:10" ht="15.5" thickTop="1" thickBot="1" x14ac:dyDescent="0.4">
      <c r="A109" s="240" t="s">
        <v>66</v>
      </c>
      <c r="B109" s="299"/>
      <c r="C109" s="68" t="s">
        <v>21</v>
      </c>
      <c r="D109" s="35" t="s">
        <v>103</v>
      </c>
      <c r="E109" s="35" t="s">
        <v>103</v>
      </c>
      <c r="F109" s="35" t="s">
        <v>232</v>
      </c>
      <c r="G109" s="37"/>
      <c r="H109" s="37"/>
      <c r="I109" s="79"/>
      <c r="J109" s="227"/>
    </row>
    <row r="110" spans="1:10" ht="15.5" thickTop="1" thickBot="1" x14ac:dyDescent="0.4">
      <c r="A110" s="240" t="s">
        <v>66</v>
      </c>
      <c r="B110" s="299"/>
      <c r="C110" s="68" t="s">
        <v>22</v>
      </c>
      <c r="D110" s="35" t="s">
        <v>103</v>
      </c>
      <c r="E110" s="35" t="s">
        <v>103</v>
      </c>
      <c r="F110" s="35" t="s">
        <v>232</v>
      </c>
      <c r="G110" s="37"/>
      <c r="H110" s="37"/>
      <c r="I110" s="79"/>
      <c r="J110" s="227"/>
    </row>
    <row r="111" spans="1:10" ht="15.5" thickTop="1" thickBot="1" x14ac:dyDescent="0.4">
      <c r="A111" s="240" t="s">
        <v>66</v>
      </c>
      <c r="B111" s="299"/>
      <c r="C111" s="56" t="s">
        <v>23</v>
      </c>
      <c r="D111" s="46"/>
      <c r="E111" s="46"/>
      <c r="F111" s="46"/>
      <c r="G111" s="47"/>
      <c r="H111" s="47"/>
      <c r="I111" s="79"/>
      <c r="J111" s="227"/>
    </row>
    <row r="112" spans="1:10" ht="15.5" thickTop="1" thickBot="1" x14ac:dyDescent="0.4">
      <c r="A112" s="240" t="s">
        <v>66</v>
      </c>
      <c r="B112" s="299"/>
      <c r="C112" s="76" t="s">
        <v>17</v>
      </c>
      <c r="D112" s="36" t="s">
        <v>173</v>
      </c>
      <c r="E112" s="35" t="s">
        <v>173</v>
      </c>
      <c r="F112" s="311" t="s">
        <v>56</v>
      </c>
      <c r="G112" s="37"/>
      <c r="H112" s="37"/>
      <c r="I112" s="79"/>
      <c r="J112" s="227"/>
    </row>
    <row r="113" spans="1:13" ht="15.5" thickTop="1" thickBot="1" x14ac:dyDescent="0.4">
      <c r="A113" s="240" t="s">
        <v>66</v>
      </c>
      <c r="B113" s="299"/>
      <c r="C113" s="61" t="s">
        <v>18</v>
      </c>
      <c r="D113" s="35" t="s">
        <v>173</v>
      </c>
      <c r="E113" s="35" t="s">
        <v>173</v>
      </c>
      <c r="F113" s="311" t="s">
        <v>56</v>
      </c>
      <c r="G113" s="37"/>
      <c r="H113" s="37"/>
      <c r="I113" s="79"/>
      <c r="J113" s="227"/>
    </row>
    <row r="114" spans="1:13" ht="15.5" thickTop="1" thickBot="1" x14ac:dyDescent="0.4">
      <c r="A114" s="240" t="s">
        <v>66</v>
      </c>
      <c r="B114" s="299"/>
      <c r="C114" s="56" t="s">
        <v>24</v>
      </c>
      <c r="D114" s="46"/>
      <c r="E114" s="46"/>
      <c r="F114" s="46"/>
      <c r="G114" s="47"/>
      <c r="H114" s="47"/>
      <c r="I114" s="79"/>
      <c r="J114" s="227"/>
    </row>
    <row r="115" spans="1:13" ht="15.5" thickTop="1" thickBot="1" x14ac:dyDescent="0.4">
      <c r="A115" s="240" t="s">
        <v>66</v>
      </c>
      <c r="B115" s="299"/>
      <c r="C115" s="67" t="s">
        <v>25</v>
      </c>
      <c r="D115" s="35" t="s">
        <v>103</v>
      </c>
      <c r="E115" s="35" t="s">
        <v>103</v>
      </c>
      <c r="F115" s="35" t="s">
        <v>232</v>
      </c>
      <c r="G115" s="37"/>
      <c r="H115" s="37"/>
      <c r="I115" s="79"/>
      <c r="J115" s="227"/>
    </row>
    <row r="116" spans="1:13" ht="15.5" thickTop="1" thickBot="1" x14ac:dyDescent="0.4">
      <c r="A116" s="240" t="s">
        <v>66</v>
      </c>
      <c r="B116" s="299"/>
      <c r="C116" s="18" t="s">
        <v>26</v>
      </c>
      <c r="D116" s="35" t="s">
        <v>103</v>
      </c>
      <c r="E116" s="35" t="s">
        <v>103</v>
      </c>
      <c r="F116" s="35" t="s">
        <v>232</v>
      </c>
      <c r="G116" s="37"/>
      <c r="H116" s="37"/>
      <c r="I116" s="79"/>
      <c r="J116" s="227"/>
    </row>
    <row r="117" spans="1:13" ht="15.5" thickTop="1" thickBot="1" x14ac:dyDescent="0.4">
      <c r="A117" s="240" t="s">
        <v>66</v>
      </c>
      <c r="B117" s="299"/>
      <c r="C117" s="18" t="s">
        <v>18</v>
      </c>
      <c r="D117" s="35" t="s">
        <v>103</v>
      </c>
      <c r="E117" s="35" t="s">
        <v>103</v>
      </c>
      <c r="F117" s="35" t="s">
        <v>232</v>
      </c>
      <c r="G117" s="37"/>
      <c r="H117" s="37"/>
      <c r="I117" s="79"/>
      <c r="J117" s="227"/>
    </row>
    <row r="118" spans="1:13" ht="15.5" thickTop="1" thickBot="1" x14ac:dyDescent="0.4">
      <c r="A118" s="240" t="s">
        <v>66</v>
      </c>
      <c r="B118" s="299"/>
      <c r="C118" s="16" t="s">
        <v>27</v>
      </c>
      <c r="D118" s="35" t="s">
        <v>103</v>
      </c>
      <c r="E118" s="35" t="s">
        <v>103</v>
      </c>
      <c r="F118" s="35" t="s">
        <v>232</v>
      </c>
      <c r="G118" s="37"/>
      <c r="H118" s="37"/>
      <c r="I118" s="79"/>
      <c r="J118" s="227"/>
    </row>
    <row r="119" spans="1:13" ht="15.5" thickTop="1" thickBot="1" x14ac:dyDescent="0.4">
      <c r="A119" s="240" t="s">
        <v>66</v>
      </c>
      <c r="B119" s="299"/>
      <c r="C119" s="16" t="s">
        <v>28</v>
      </c>
      <c r="D119" s="36" t="s">
        <v>173</v>
      </c>
      <c r="E119" s="48" t="s">
        <v>103</v>
      </c>
      <c r="F119" s="36" t="s">
        <v>218</v>
      </c>
      <c r="G119" s="37"/>
      <c r="H119" s="37"/>
      <c r="J119" s="95"/>
      <c r="K119" s="96"/>
      <c r="L119" s="96"/>
      <c r="M119" s="96"/>
    </row>
    <row r="120" spans="1:13" ht="15.5" thickTop="1" thickBot="1" x14ac:dyDescent="0.4">
      <c r="A120" s="240" t="s">
        <v>66</v>
      </c>
      <c r="B120" s="299"/>
      <c r="C120" s="16" t="s">
        <v>29</v>
      </c>
      <c r="D120" s="36" t="s">
        <v>173</v>
      </c>
      <c r="E120" s="36" t="s">
        <v>103</v>
      </c>
      <c r="F120" s="36" t="s">
        <v>218</v>
      </c>
      <c r="G120" s="37"/>
      <c r="H120" s="37"/>
    </row>
    <row r="121" spans="1:13" ht="15.5" thickTop="1" thickBot="1" x14ac:dyDescent="0.4">
      <c r="A121" s="240" t="s">
        <v>66</v>
      </c>
      <c r="B121" s="299"/>
      <c r="C121" s="92" t="s">
        <v>56</v>
      </c>
      <c r="D121" s="93"/>
      <c r="E121" s="93"/>
      <c r="F121" s="93"/>
      <c r="G121" s="94"/>
      <c r="H121" s="94"/>
    </row>
    <row r="122" spans="1:13" ht="15.5" thickTop="1" thickBot="1" x14ac:dyDescent="0.4">
      <c r="A122" s="240" t="s">
        <v>66</v>
      </c>
      <c r="B122" s="299"/>
      <c r="C122" s="165" t="s">
        <v>69</v>
      </c>
      <c r="D122" s="162"/>
      <c r="E122" s="162"/>
      <c r="F122" s="162"/>
      <c r="G122" s="163"/>
      <c r="H122" s="164"/>
    </row>
    <row r="123" spans="1:13" ht="15.5" thickTop="1" thickBot="1" x14ac:dyDescent="0.4">
      <c r="A123" s="240" t="s">
        <v>66</v>
      </c>
      <c r="B123" s="299"/>
      <c r="C123" s="169" t="s">
        <v>17</v>
      </c>
      <c r="D123" s="36" t="s">
        <v>173</v>
      </c>
      <c r="E123" s="36" t="s">
        <v>173</v>
      </c>
      <c r="F123" s="311" t="s">
        <v>56</v>
      </c>
      <c r="G123" s="37"/>
      <c r="H123" s="37"/>
    </row>
    <row r="124" spans="1:13" ht="15.5" thickTop="1" thickBot="1" x14ac:dyDescent="0.4">
      <c r="A124" s="240" t="s">
        <v>66</v>
      </c>
      <c r="B124" s="299"/>
      <c r="C124" s="170" t="s">
        <v>18</v>
      </c>
      <c r="D124" s="36" t="s">
        <v>173</v>
      </c>
      <c r="E124" s="36" t="s">
        <v>173</v>
      </c>
      <c r="F124" s="311" t="s">
        <v>56</v>
      </c>
      <c r="G124" s="37"/>
      <c r="H124" s="37"/>
    </row>
    <row r="125" spans="1:13" ht="15.5" thickTop="1" thickBot="1" x14ac:dyDescent="0.4">
      <c r="A125" s="240" t="s">
        <v>66</v>
      </c>
      <c r="B125" s="299"/>
      <c r="C125" s="101" t="s">
        <v>56</v>
      </c>
      <c r="D125" s="43"/>
      <c r="E125" s="43"/>
      <c r="F125" s="43"/>
      <c r="G125" s="44"/>
      <c r="H125" s="44"/>
    </row>
    <row r="126" spans="1:13" ht="15.5" thickTop="1" thickBot="1" x14ac:dyDescent="0.4">
      <c r="A126" s="240" t="s">
        <v>66</v>
      </c>
      <c r="B126" s="304" t="s">
        <v>61</v>
      </c>
      <c r="C126" s="165" t="s">
        <v>70</v>
      </c>
      <c r="D126" s="162"/>
      <c r="E126" s="162"/>
      <c r="F126" s="162"/>
      <c r="G126" s="163"/>
      <c r="H126" s="164"/>
    </row>
    <row r="127" spans="1:13" ht="15.5" thickTop="1" thickBot="1" x14ac:dyDescent="0.4">
      <c r="A127" s="240" t="s">
        <v>66</v>
      </c>
      <c r="B127" s="304"/>
      <c r="C127" s="17" t="s">
        <v>21</v>
      </c>
      <c r="D127" s="36" t="s">
        <v>173</v>
      </c>
      <c r="E127" s="36" t="s">
        <v>173</v>
      </c>
      <c r="F127" s="311" t="s">
        <v>56</v>
      </c>
      <c r="G127" s="37"/>
      <c r="H127" s="37"/>
    </row>
    <row r="128" spans="1:13" ht="15.5" thickTop="1" thickBot="1" x14ac:dyDescent="0.4">
      <c r="A128" s="240" t="s">
        <v>66</v>
      </c>
      <c r="B128" s="304"/>
      <c r="C128" s="17" t="s">
        <v>22</v>
      </c>
      <c r="D128" s="36" t="s">
        <v>173</v>
      </c>
      <c r="E128" s="36" t="s">
        <v>173</v>
      </c>
      <c r="F128" s="311" t="s">
        <v>56</v>
      </c>
      <c r="G128" s="37"/>
      <c r="H128" s="37"/>
    </row>
    <row r="129" spans="1:10" ht="15.5" thickTop="1" thickBot="1" x14ac:dyDescent="0.4">
      <c r="A129" s="240" t="s">
        <v>66</v>
      </c>
      <c r="B129" s="304"/>
      <c r="C129" s="56" t="s">
        <v>23</v>
      </c>
      <c r="D129" s="46"/>
      <c r="E129" s="46"/>
      <c r="F129" s="46"/>
      <c r="G129" s="47"/>
      <c r="H129" s="47"/>
    </row>
    <row r="130" spans="1:10" ht="15.5" thickTop="1" thickBot="1" x14ac:dyDescent="0.4">
      <c r="A130" s="240" t="s">
        <v>66</v>
      </c>
      <c r="B130" s="304"/>
      <c r="C130" s="23" t="s">
        <v>17</v>
      </c>
      <c r="D130" s="36" t="s">
        <v>173</v>
      </c>
      <c r="E130" s="36" t="s">
        <v>173</v>
      </c>
      <c r="F130" s="311" t="s">
        <v>56</v>
      </c>
      <c r="G130" s="37"/>
      <c r="H130" s="37"/>
    </row>
    <row r="131" spans="1:10" ht="15.5" thickTop="1" thickBot="1" x14ac:dyDescent="0.4">
      <c r="A131" s="240" t="s">
        <v>66</v>
      </c>
      <c r="B131" s="304"/>
      <c r="C131" s="18" t="s">
        <v>18</v>
      </c>
      <c r="D131" s="36" t="s">
        <v>173</v>
      </c>
      <c r="E131" s="36" t="s">
        <v>173</v>
      </c>
      <c r="F131" s="311" t="s">
        <v>56</v>
      </c>
      <c r="G131" s="37"/>
      <c r="H131" s="37"/>
    </row>
    <row r="132" spans="1:10" ht="15.5" thickTop="1" thickBot="1" x14ac:dyDescent="0.4">
      <c r="A132" s="240" t="s">
        <v>66</v>
      </c>
      <c r="B132" s="304"/>
      <c r="C132" s="56" t="s">
        <v>71</v>
      </c>
      <c r="D132" s="46"/>
      <c r="E132" s="46"/>
      <c r="F132" s="46"/>
      <c r="G132" s="47"/>
      <c r="H132" s="47"/>
    </row>
    <row r="133" spans="1:10" ht="15.5" thickTop="1" thickBot="1" x14ac:dyDescent="0.4">
      <c r="A133" s="240" t="s">
        <v>66</v>
      </c>
      <c r="B133" s="304"/>
      <c r="C133" s="23" t="s">
        <v>25</v>
      </c>
      <c r="D133" s="36" t="s">
        <v>173</v>
      </c>
      <c r="E133" s="36" t="s">
        <v>173</v>
      </c>
      <c r="F133" s="311" t="s">
        <v>56</v>
      </c>
      <c r="G133" s="37"/>
      <c r="H133" s="37"/>
    </row>
    <row r="134" spans="1:10" ht="15.5" thickTop="1" thickBot="1" x14ac:dyDescent="0.4">
      <c r="A134" s="240" t="s">
        <v>66</v>
      </c>
      <c r="B134" s="304"/>
      <c r="C134" s="23" t="s">
        <v>26</v>
      </c>
      <c r="D134" s="36" t="s">
        <v>173</v>
      </c>
      <c r="E134" s="36" t="s">
        <v>173</v>
      </c>
      <c r="F134" s="311" t="s">
        <v>56</v>
      </c>
      <c r="G134" s="37"/>
      <c r="H134" s="37"/>
    </row>
    <row r="135" spans="1:10" ht="15.5" thickTop="1" thickBot="1" x14ac:dyDescent="0.4">
      <c r="A135" s="240" t="s">
        <v>66</v>
      </c>
      <c r="B135" s="304"/>
      <c r="C135" s="24" t="s">
        <v>18</v>
      </c>
      <c r="D135" s="36" t="s">
        <v>173</v>
      </c>
      <c r="E135" s="36" t="s">
        <v>173</v>
      </c>
      <c r="F135" s="311" t="s">
        <v>56</v>
      </c>
      <c r="G135" s="37"/>
      <c r="H135" s="37"/>
    </row>
    <row r="136" spans="1:10" ht="15.5" thickTop="1" thickBot="1" x14ac:dyDescent="0.4">
      <c r="A136" s="240" t="s">
        <v>66</v>
      </c>
      <c r="B136" s="304"/>
      <c r="C136" s="25" t="s">
        <v>27</v>
      </c>
      <c r="D136" s="36" t="s">
        <v>173</v>
      </c>
      <c r="E136" s="36" t="s">
        <v>173</v>
      </c>
      <c r="F136" s="311" t="s">
        <v>56</v>
      </c>
      <c r="G136" s="37"/>
      <c r="H136" s="37"/>
    </row>
    <row r="137" spans="1:10" ht="15.5" thickTop="1" thickBot="1" x14ac:dyDescent="0.4">
      <c r="A137" s="240" t="s">
        <v>66</v>
      </c>
      <c r="B137" s="304"/>
      <c r="C137" s="26" t="s">
        <v>28</v>
      </c>
      <c r="D137" s="36" t="s">
        <v>173</v>
      </c>
      <c r="E137" s="36" t="s">
        <v>173</v>
      </c>
      <c r="F137" s="311" t="s">
        <v>56</v>
      </c>
      <c r="G137" s="37"/>
      <c r="H137" s="37"/>
    </row>
    <row r="138" spans="1:10" ht="15.5" thickTop="1" thickBot="1" x14ac:dyDescent="0.4">
      <c r="A138" s="240" t="s">
        <v>66</v>
      </c>
      <c r="B138" s="304"/>
      <c r="C138" s="26" t="s">
        <v>29</v>
      </c>
      <c r="D138" s="36" t="s">
        <v>173</v>
      </c>
      <c r="E138" s="36" t="s">
        <v>173</v>
      </c>
      <c r="F138" s="311" t="s">
        <v>56</v>
      </c>
      <c r="G138" s="37"/>
      <c r="H138" s="37"/>
    </row>
    <row r="139" spans="1:10" ht="15.5" thickTop="1" thickBot="1" x14ac:dyDescent="0.4">
      <c r="A139" s="240" t="s">
        <v>66</v>
      </c>
      <c r="B139" s="299"/>
      <c r="C139" s="26" t="s">
        <v>72</v>
      </c>
      <c r="D139" s="36" t="s">
        <v>173</v>
      </c>
      <c r="E139" s="36" t="s">
        <v>173</v>
      </c>
      <c r="F139" s="311" t="s">
        <v>56</v>
      </c>
      <c r="G139" s="37"/>
      <c r="H139" s="37"/>
    </row>
    <row r="140" spans="1:10" ht="15" thickTop="1" x14ac:dyDescent="0.35">
      <c r="A140" s="240" t="s">
        <v>66</v>
      </c>
      <c r="B140" s="299"/>
      <c r="C140" s="27" t="s">
        <v>56</v>
      </c>
      <c r="D140" s="43"/>
      <c r="E140" s="43"/>
      <c r="F140" s="43"/>
      <c r="G140" s="44"/>
      <c r="H140" s="44"/>
    </row>
    <row r="141" spans="1:10" ht="16.5" thickBot="1" x14ac:dyDescent="0.4">
      <c r="A141" s="240" t="s">
        <v>73</v>
      </c>
      <c r="B141" s="219" t="s">
        <v>73</v>
      </c>
      <c r="C141" s="97"/>
      <c r="D141" s="6"/>
      <c r="E141" s="6"/>
      <c r="F141" s="98"/>
      <c r="G141" s="99"/>
      <c r="H141" s="99"/>
      <c r="I141" s="79"/>
      <c r="J141" s="227"/>
    </row>
    <row r="142" spans="1:10" ht="15.5" thickTop="1" thickBot="1" x14ac:dyDescent="0.4">
      <c r="A142" s="240" t="s">
        <v>73</v>
      </c>
      <c r="B142" s="299" t="s">
        <v>179</v>
      </c>
      <c r="C142" s="165" t="s">
        <v>74</v>
      </c>
      <c r="D142" s="162"/>
      <c r="E142" s="162"/>
      <c r="F142" s="162"/>
      <c r="G142" s="163"/>
      <c r="H142" s="164"/>
      <c r="I142" s="79"/>
      <c r="J142" s="227"/>
    </row>
    <row r="143" spans="1:10" ht="15.5" thickTop="1" thickBot="1" x14ac:dyDescent="0.4">
      <c r="A143" s="240" t="s">
        <v>73</v>
      </c>
      <c r="B143" s="299"/>
      <c r="C143" s="59" t="s">
        <v>44</v>
      </c>
      <c r="D143" s="36" t="s">
        <v>173</v>
      </c>
      <c r="E143" s="35" t="s">
        <v>173</v>
      </c>
      <c r="F143" s="311" t="s">
        <v>56</v>
      </c>
      <c r="G143" s="37"/>
      <c r="H143" s="37"/>
      <c r="I143" s="79"/>
      <c r="J143" s="227"/>
    </row>
    <row r="144" spans="1:10" ht="15.5" thickTop="1" thickBot="1" x14ac:dyDescent="0.4">
      <c r="A144" s="240" t="s">
        <v>73</v>
      </c>
      <c r="B144" s="299"/>
      <c r="C144" s="68" t="s">
        <v>45</v>
      </c>
      <c r="D144" s="35" t="s">
        <v>103</v>
      </c>
      <c r="E144" s="35" t="s">
        <v>103</v>
      </c>
      <c r="F144" s="35" t="s">
        <v>232</v>
      </c>
      <c r="G144" s="37"/>
      <c r="H144" s="37"/>
      <c r="I144" s="79"/>
      <c r="J144" s="227"/>
    </row>
    <row r="145" spans="1:10" ht="15.5" thickTop="1" thickBot="1" x14ac:dyDescent="0.4">
      <c r="A145" s="240" t="s">
        <v>73</v>
      </c>
      <c r="B145" s="299"/>
      <c r="C145" s="68" t="s">
        <v>46</v>
      </c>
      <c r="D145" s="36" t="s">
        <v>103</v>
      </c>
      <c r="E145" s="36" t="s">
        <v>103</v>
      </c>
      <c r="F145" s="35" t="s">
        <v>232</v>
      </c>
      <c r="G145" s="37"/>
      <c r="H145" s="37"/>
    </row>
    <row r="146" spans="1:10" ht="15.5" thickTop="1" thickBot="1" x14ac:dyDescent="0.4">
      <c r="A146" s="240" t="s">
        <v>73</v>
      </c>
      <c r="B146" s="299"/>
      <c r="C146" s="68" t="s">
        <v>47</v>
      </c>
      <c r="D146" s="36" t="s">
        <v>173</v>
      </c>
      <c r="E146" s="36" t="s">
        <v>173</v>
      </c>
      <c r="F146" s="311" t="s">
        <v>56</v>
      </c>
      <c r="G146" s="37"/>
      <c r="H146" s="37"/>
    </row>
    <row r="147" spans="1:10" ht="15.5" thickTop="1" thickBot="1" x14ac:dyDescent="0.4">
      <c r="A147" s="240" t="s">
        <v>73</v>
      </c>
      <c r="B147" s="299"/>
      <c r="C147" s="68" t="s">
        <v>48</v>
      </c>
      <c r="D147" s="36" t="s">
        <v>103</v>
      </c>
      <c r="E147" s="36" t="s">
        <v>103</v>
      </c>
      <c r="F147" s="35" t="s">
        <v>232</v>
      </c>
      <c r="G147" s="37"/>
      <c r="H147" s="37"/>
    </row>
    <row r="148" spans="1:10" ht="15.5" thickTop="1" thickBot="1" x14ac:dyDescent="0.4">
      <c r="A148" s="240" t="s">
        <v>73</v>
      </c>
      <c r="B148" s="299"/>
      <c r="C148" s="68" t="s">
        <v>49</v>
      </c>
      <c r="D148" s="36" t="s">
        <v>103</v>
      </c>
      <c r="E148" s="36" t="s">
        <v>103</v>
      </c>
      <c r="F148" s="35" t="s">
        <v>232</v>
      </c>
      <c r="G148" s="37"/>
      <c r="H148" s="37"/>
    </row>
    <row r="149" spans="1:10" ht="15.5" thickTop="1" thickBot="1" x14ac:dyDescent="0.4">
      <c r="A149" s="240" t="s">
        <v>73</v>
      </c>
      <c r="B149" s="299"/>
      <c r="C149" s="68" t="s">
        <v>50</v>
      </c>
      <c r="D149" s="36" t="s">
        <v>173</v>
      </c>
      <c r="E149" s="36" t="s">
        <v>173</v>
      </c>
      <c r="F149" s="311" t="s">
        <v>56</v>
      </c>
      <c r="G149" s="37"/>
      <c r="H149" s="37"/>
    </row>
    <row r="150" spans="1:10" ht="15.5" thickTop="1" thickBot="1" x14ac:dyDescent="0.4">
      <c r="A150" s="240" t="s">
        <v>73</v>
      </c>
      <c r="B150" s="299"/>
      <c r="C150" s="68" t="s">
        <v>51</v>
      </c>
      <c r="D150" s="36" t="s">
        <v>103</v>
      </c>
      <c r="E150" s="36" t="s">
        <v>103</v>
      </c>
      <c r="F150" s="35" t="s">
        <v>232</v>
      </c>
      <c r="G150" s="37"/>
      <c r="H150" s="37"/>
    </row>
    <row r="151" spans="1:10" ht="15.5" thickTop="1" thickBot="1" x14ac:dyDescent="0.4">
      <c r="A151" s="240" t="s">
        <v>73</v>
      </c>
      <c r="B151" s="299"/>
      <c r="C151" s="68" t="s">
        <v>52</v>
      </c>
      <c r="D151" s="36" t="s">
        <v>173</v>
      </c>
      <c r="E151" s="36" t="s">
        <v>173</v>
      </c>
      <c r="F151" s="311" t="s">
        <v>56</v>
      </c>
      <c r="G151" s="37"/>
      <c r="H151" s="37"/>
    </row>
    <row r="152" spans="1:10" ht="15.5" thickTop="1" thickBot="1" x14ac:dyDescent="0.4">
      <c r="A152" s="240" t="s">
        <v>73</v>
      </c>
      <c r="B152" s="299"/>
      <c r="C152" s="68" t="s">
        <v>53</v>
      </c>
      <c r="D152" s="36" t="s">
        <v>103</v>
      </c>
      <c r="E152" s="35" t="s">
        <v>103</v>
      </c>
      <c r="F152" s="35" t="s">
        <v>232</v>
      </c>
      <c r="G152" s="37"/>
      <c r="H152" s="37"/>
      <c r="I152" s="79"/>
      <c r="J152" s="227"/>
    </row>
    <row r="153" spans="1:10" ht="15.5" thickTop="1" thickBot="1" x14ac:dyDescent="0.4">
      <c r="A153" s="240" t="s">
        <v>73</v>
      </c>
      <c r="B153" s="299"/>
      <c r="C153" s="68" t="s">
        <v>54</v>
      </c>
      <c r="D153" s="36" t="s">
        <v>173</v>
      </c>
      <c r="E153" s="36" t="s">
        <v>173</v>
      </c>
      <c r="F153" s="311" t="s">
        <v>56</v>
      </c>
      <c r="G153" s="37"/>
      <c r="H153" s="37"/>
    </row>
    <row r="154" spans="1:10" ht="15.5" thickTop="1" thickBot="1" x14ac:dyDescent="0.4">
      <c r="A154" s="240" t="s">
        <v>73</v>
      </c>
      <c r="B154" s="299"/>
      <c r="C154" s="68" t="s">
        <v>55</v>
      </c>
      <c r="D154" s="36" t="s">
        <v>173</v>
      </c>
      <c r="E154" s="36" t="s">
        <v>173</v>
      </c>
      <c r="F154" s="311" t="s">
        <v>56</v>
      </c>
      <c r="G154" s="37"/>
      <c r="H154" s="37"/>
    </row>
    <row r="155" spans="1:10" ht="15.5" thickTop="1" thickBot="1" x14ac:dyDescent="0.4">
      <c r="A155" s="240" t="s">
        <v>73</v>
      </c>
      <c r="B155" s="299"/>
      <c r="C155" s="59" t="s">
        <v>2</v>
      </c>
      <c r="D155" s="35" t="s">
        <v>103</v>
      </c>
      <c r="E155" s="35" t="s">
        <v>103</v>
      </c>
      <c r="F155" s="35" t="s">
        <v>232</v>
      </c>
      <c r="G155" s="37"/>
      <c r="H155" s="37"/>
      <c r="I155" s="79"/>
      <c r="J155" s="227"/>
    </row>
    <row r="156" spans="1:10" ht="15.5" thickTop="1" thickBot="1" x14ac:dyDescent="0.4">
      <c r="A156" s="240" t="s">
        <v>73</v>
      </c>
      <c r="B156" s="299"/>
      <c r="C156" s="100" t="s">
        <v>56</v>
      </c>
      <c r="D156" s="43"/>
      <c r="E156" s="43"/>
      <c r="F156" s="43"/>
      <c r="G156" s="44"/>
      <c r="H156" s="44"/>
    </row>
    <row r="157" spans="1:10" ht="15.5" thickTop="1" thickBot="1" x14ac:dyDescent="0.4">
      <c r="A157" s="240" t="s">
        <v>73</v>
      </c>
      <c r="B157" s="303" t="s">
        <v>180</v>
      </c>
      <c r="C157" s="165" t="s">
        <v>75</v>
      </c>
      <c r="D157" s="162"/>
      <c r="E157" s="162"/>
      <c r="F157" s="162"/>
      <c r="G157" s="163"/>
      <c r="H157" s="164"/>
      <c r="I157" s="79"/>
      <c r="J157" s="227"/>
    </row>
    <row r="158" spans="1:10" ht="15.5" thickTop="1" thickBot="1" x14ac:dyDescent="0.4">
      <c r="A158" s="240" t="s">
        <v>73</v>
      </c>
      <c r="B158" s="303"/>
      <c r="C158" s="174" t="s">
        <v>56</v>
      </c>
      <c r="D158" s="110"/>
      <c r="E158" s="110"/>
      <c r="F158" s="110"/>
      <c r="G158" s="111"/>
      <c r="H158" s="111"/>
      <c r="I158" s="79"/>
      <c r="J158" s="227"/>
    </row>
    <row r="159" spans="1:10" ht="15.5" thickTop="1" thickBot="1" x14ac:dyDescent="0.4">
      <c r="A159" s="240" t="s">
        <v>73</v>
      </c>
      <c r="B159" s="303"/>
      <c r="C159" s="103" t="s">
        <v>44</v>
      </c>
      <c r="D159" s="36" t="s">
        <v>173</v>
      </c>
      <c r="E159" s="35" t="s">
        <v>173</v>
      </c>
      <c r="F159" s="311" t="s">
        <v>56</v>
      </c>
      <c r="G159" s="37"/>
      <c r="H159" s="37"/>
      <c r="I159" s="79"/>
      <c r="J159" s="227"/>
    </row>
    <row r="160" spans="1:10" ht="15.5" thickTop="1" thickBot="1" x14ac:dyDescent="0.4">
      <c r="A160" s="240" t="s">
        <v>73</v>
      </c>
      <c r="B160" s="303"/>
      <c r="C160" s="102" t="s">
        <v>45</v>
      </c>
      <c r="D160" s="36" t="s">
        <v>173</v>
      </c>
      <c r="E160" s="35" t="s">
        <v>103</v>
      </c>
      <c r="F160" s="48" t="s">
        <v>218</v>
      </c>
      <c r="G160" s="37"/>
      <c r="H160" s="37"/>
      <c r="I160" s="79"/>
      <c r="J160" s="227"/>
    </row>
    <row r="161" spans="1:10" ht="15.5" thickTop="1" thickBot="1" x14ac:dyDescent="0.4">
      <c r="A161" s="240" t="s">
        <v>73</v>
      </c>
      <c r="B161" s="303"/>
      <c r="C161" s="102" t="s">
        <v>46</v>
      </c>
      <c r="D161" s="36" t="s">
        <v>173</v>
      </c>
      <c r="E161" s="36" t="s">
        <v>103</v>
      </c>
      <c r="F161" s="48" t="s">
        <v>218</v>
      </c>
      <c r="G161" s="37"/>
      <c r="H161" s="37"/>
    </row>
    <row r="162" spans="1:10" ht="15.5" thickTop="1" thickBot="1" x14ac:dyDescent="0.4">
      <c r="A162" s="240" t="s">
        <v>73</v>
      </c>
      <c r="B162" s="303"/>
      <c r="C162" s="102" t="s">
        <v>47</v>
      </c>
      <c r="D162" s="36" t="s">
        <v>173</v>
      </c>
      <c r="E162" s="36" t="s">
        <v>173</v>
      </c>
      <c r="F162" s="311" t="s">
        <v>56</v>
      </c>
      <c r="G162" s="37"/>
      <c r="H162" s="37"/>
    </row>
    <row r="163" spans="1:10" ht="15.5" thickTop="1" thickBot="1" x14ac:dyDescent="0.4">
      <c r="A163" s="240" t="s">
        <v>73</v>
      </c>
      <c r="B163" s="303"/>
      <c r="C163" s="102" t="s">
        <v>48</v>
      </c>
      <c r="D163" s="36" t="s">
        <v>173</v>
      </c>
      <c r="E163" s="36" t="s">
        <v>103</v>
      </c>
      <c r="F163" s="48" t="s">
        <v>218</v>
      </c>
      <c r="G163" s="37"/>
      <c r="H163" s="37"/>
    </row>
    <row r="164" spans="1:10" ht="15.5" thickTop="1" thickBot="1" x14ac:dyDescent="0.4">
      <c r="A164" s="240" t="s">
        <v>73</v>
      </c>
      <c r="B164" s="303"/>
      <c r="C164" s="102" t="s">
        <v>49</v>
      </c>
      <c r="D164" s="36" t="s">
        <v>173</v>
      </c>
      <c r="E164" s="36" t="s">
        <v>103</v>
      </c>
      <c r="F164" s="48" t="s">
        <v>218</v>
      </c>
      <c r="G164" s="37"/>
      <c r="H164" s="37"/>
    </row>
    <row r="165" spans="1:10" ht="15.5" thickTop="1" thickBot="1" x14ac:dyDescent="0.4">
      <c r="A165" s="240" t="s">
        <v>73</v>
      </c>
      <c r="B165" s="303"/>
      <c r="C165" s="102" t="s">
        <v>50</v>
      </c>
      <c r="D165" s="36" t="s">
        <v>173</v>
      </c>
      <c r="E165" s="36" t="s">
        <v>173</v>
      </c>
      <c r="F165" s="311" t="s">
        <v>56</v>
      </c>
      <c r="G165" s="37"/>
      <c r="H165" s="37"/>
    </row>
    <row r="166" spans="1:10" ht="15.5" thickTop="1" thickBot="1" x14ac:dyDescent="0.4">
      <c r="A166" s="240" t="s">
        <v>73</v>
      </c>
      <c r="B166" s="303"/>
      <c r="C166" s="102" t="s">
        <v>51</v>
      </c>
      <c r="D166" s="36" t="s">
        <v>173</v>
      </c>
      <c r="E166" s="36" t="s">
        <v>103</v>
      </c>
      <c r="F166" s="48" t="s">
        <v>218</v>
      </c>
      <c r="G166" s="37"/>
      <c r="H166" s="37"/>
    </row>
    <row r="167" spans="1:10" ht="15.5" thickTop="1" thickBot="1" x14ac:dyDescent="0.4">
      <c r="A167" s="240" t="s">
        <v>73</v>
      </c>
      <c r="B167" s="303"/>
      <c r="C167" s="102" t="s">
        <v>52</v>
      </c>
      <c r="D167" s="36" t="s">
        <v>173</v>
      </c>
      <c r="E167" s="36" t="s">
        <v>173</v>
      </c>
      <c r="F167" s="311" t="s">
        <v>56</v>
      </c>
      <c r="G167" s="37"/>
      <c r="H167" s="37"/>
    </row>
    <row r="168" spans="1:10" ht="15.5" thickTop="1" thickBot="1" x14ac:dyDescent="0.4">
      <c r="A168" s="240" t="s">
        <v>73</v>
      </c>
      <c r="B168" s="303"/>
      <c r="C168" s="102" t="s">
        <v>53</v>
      </c>
      <c r="D168" s="36" t="s">
        <v>173</v>
      </c>
      <c r="E168" s="36" t="s">
        <v>103</v>
      </c>
      <c r="F168" s="48" t="s">
        <v>218</v>
      </c>
      <c r="G168" s="37"/>
      <c r="H168" s="37"/>
    </row>
    <row r="169" spans="1:10" ht="15.5" thickTop="1" thickBot="1" x14ac:dyDescent="0.4">
      <c r="A169" s="240" t="s">
        <v>73</v>
      </c>
      <c r="B169" s="303"/>
      <c r="C169" s="102" t="s">
        <v>54</v>
      </c>
      <c r="D169" s="36" t="s">
        <v>173</v>
      </c>
      <c r="E169" s="36" t="s">
        <v>173</v>
      </c>
      <c r="F169" s="311" t="s">
        <v>56</v>
      </c>
      <c r="G169" s="37"/>
      <c r="H169" s="37"/>
    </row>
    <row r="170" spans="1:10" ht="15.5" thickTop="1" thickBot="1" x14ac:dyDescent="0.4">
      <c r="A170" s="240" t="s">
        <v>73</v>
      </c>
      <c r="B170" s="303"/>
      <c r="C170" s="103" t="s">
        <v>2</v>
      </c>
      <c r="D170" s="36" t="s">
        <v>173</v>
      </c>
      <c r="E170" s="35" t="s">
        <v>103</v>
      </c>
      <c r="F170" s="48" t="s">
        <v>218</v>
      </c>
      <c r="G170" s="37"/>
      <c r="H170" s="37"/>
      <c r="I170" s="79"/>
      <c r="J170" s="227"/>
    </row>
    <row r="171" spans="1:10" ht="15.5" thickTop="1" thickBot="1" x14ac:dyDescent="0.4">
      <c r="A171" s="240" t="s">
        <v>73</v>
      </c>
      <c r="B171" s="303"/>
      <c r="C171" s="101" t="s">
        <v>56</v>
      </c>
      <c r="D171" s="43"/>
      <c r="E171" s="43"/>
      <c r="F171" s="43"/>
      <c r="G171" s="44"/>
      <c r="H171" s="44"/>
    </row>
    <row r="172" spans="1:10" ht="15.5" thickTop="1" thickBot="1" x14ac:dyDescent="0.4">
      <c r="A172" s="240" t="s">
        <v>73</v>
      </c>
      <c r="B172" s="304" t="s">
        <v>61</v>
      </c>
      <c r="C172" s="165" t="s">
        <v>76</v>
      </c>
      <c r="D172" s="162"/>
      <c r="E172" s="162"/>
      <c r="F172" s="162"/>
      <c r="G172" s="163"/>
      <c r="H172" s="164"/>
    </row>
    <row r="173" spans="1:10" ht="15.5" thickTop="1" thickBot="1" x14ac:dyDescent="0.4">
      <c r="A173" s="240" t="s">
        <v>73</v>
      </c>
      <c r="B173" s="304"/>
      <c r="C173" s="174" t="s">
        <v>56</v>
      </c>
      <c r="D173" s="110"/>
      <c r="E173" s="110"/>
      <c r="F173" s="110"/>
      <c r="G173" s="111"/>
      <c r="H173" s="111"/>
    </row>
    <row r="174" spans="1:10" ht="15.5" thickTop="1" thickBot="1" x14ac:dyDescent="0.4">
      <c r="A174" s="240" t="s">
        <v>73</v>
      </c>
      <c r="B174" s="304"/>
      <c r="C174" s="102" t="s">
        <v>44</v>
      </c>
      <c r="D174" s="36" t="s">
        <v>173</v>
      </c>
      <c r="E174" s="36" t="s">
        <v>173</v>
      </c>
      <c r="F174" s="311" t="s">
        <v>56</v>
      </c>
      <c r="G174" s="37"/>
      <c r="H174" s="37"/>
    </row>
    <row r="175" spans="1:10" ht="15.5" thickTop="1" thickBot="1" x14ac:dyDescent="0.4">
      <c r="A175" s="240" t="s">
        <v>73</v>
      </c>
      <c r="B175" s="304"/>
      <c r="C175" s="102" t="s">
        <v>45</v>
      </c>
      <c r="D175" s="36" t="s">
        <v>173</v>
      </c>
      <c r="E175" s="36" t="s">
        <v>173</v>
      </c>
      <c r="F175" s="311" t="s">
        <v>56</v>
      </c>
      <c r="G175" s="37"/>
      <c r="H175" s="37"/>
    </row>
    <row r="176" spans="1:10" ht="15.5" thickTop="1" thickBot="1" x14ac:dyDescent="0.4">
      <c r="A176" s="240" t="s">
        <v>73</v>
      </c>
      <c r="B176" s="304"/>
      <c r="C176" s="102" t="s">
        <v>46</v>
      </c>
      <c r="D176" s="36" t="s">
        <v>173</v>
      </c>
      <c r="E176" s="36" t="s">
        <v>173</v>
      </c>
      <c r="F176" s="311" t="s">
        <v>56</v>
      </c>
      <c r="G176" s="37"/>
      <c r="H176" s="37"/>
    </row>
    <row r="177" spans="1:10" ht="15.5" thickTop="1" thickBot="1" x14ac:dyDescent="0.4">
      <c r="A177" s="240" t="s">
        <v>73</v>
      </c>
      <c r="B177" s="304"/>
      <c r="C177" s="102" t="s">
        <v>47</v>
      </c>
      <c r="D177" s="36" t="s">
        <v>173</v>
      </c>
      <c r="E177" s="36" t="s">
        <v>173</v>
      </c>
      <c r="F177" s="311" t="s">
        <v>56</v>
      </c>
      <c r="G177" s="37"/>
      <c r="H177" s="37"/>
    </row>
    <row r="178" spans="1:10" ht="15.5" thickTop="1" thickBot="1" x14ac:dyDescent="0.4">
      <c r="A178" s="240" t="s">
        <v>73</v>
      </c>
      <c r="B178" s="304"/>
      <c r="C178" s="102" t="s">
        <v>48</v>
      </c>
      <c r="D178" s="36" t="s">
        <v>173</v>
      </c>
      <c r="E178" s="36" t="s">
        <v>173</v>
      </c>
      <c r="F178" s="311" t="s">
        <v>56</v>
      </c>
      <c r="G178" s="37"/>
      <c r="H178" s="37"/>
    </row>
    <row r="179" spans="1:10" ht="15.5" thickTop="1" thickBot="1" x14ac:dyDescent="0.4">
      <c r="A179" s="240" t="s">
        <v>73</v>
      </c>
      <c r="B179" s="304"/>
      <c r="C179" s="102" t="s">
        <v>49</v>
      </c>
      <c r="D179" s="36" t="s">
        <v>173</v>
      </c>
      <c r="E179" s="36" t="s">
        <v>173</v>
      </c>
      <c r="F179" s="311" t="s">
        <v>56</v>
      </c>
      <c r="G179" s="37"/>
      <c r="H179" s="37"/>
    </row>
    <row r="180" spans="1:10" ht="15.5" thickTop="1" thickBot="1" x14ac:dyDescent="0.4">
      <c r="A180" s="240" t="s">
        <v>73</v>
      </c>
      <c r="B180" s="304"/>
      <c r="C180" s="102" t="s">
        <v>50</v>
      </c>
      <c r="D180" s="36" t="s">
        <v>173</v>
      </c>
      <c r="E180" s="36" t="s">
        <v>173</v>
      </c>
      <c r="F180" s="311" t="s">
        <v>56</v>
      </c>
      <c r="G180" s="37"/>
      <c r="H180" s="37"/>
    </row>
    <row r="181" spans="1:10" ht="15.5" thickTop="1" thickBot="1" x14ac:dyDescent="0.4">
      <c r="A181" s="240" t="s">
        <v>73</v>
      </c>
      <c r="B181" s="304"/>
      <c r="C181" s="102" t="s">
        <v>51</v>
      </c>
      <c r="D181" s="36" t="s">
        <v>173</v>
      </c>
      <c r="E181" s="36" t="s">
        <v>173</v>
      </c>
      <c r="F181" s="311" t="s">
        <v>56</v>
      </c>
      <c r="G181" s="37"/>
      <c r="H181" s="37"/>
    </row>
    <row r="182" spans="1:10" ht="15.5" thickTop="1" thickBot="1" x14ac:dyDescent="0.4">
      <c r="A182" s="240" t="s">
        <v>73</v>
      </c>
      <c r="B182" s="304"/>
      <c r="C182" s="102" t="s">
        <v>52</v>
      </c>
      <c r="D182" s="36" t="s">
        <v>173</v>
      </c>
      <c r="E182" s="36" t="s">
        <v>173</v>
      </c>
      <c r="F182" s="311" t="s">
        <v>56</v>
      </c>
      <c r="G182" s="37"/>
      <c r="H182" s="37"/>
    </row>
    <row r="183" spans="1:10" ht="15.5" thickTop="1" thickBot="1" x14ac:dyDescent="0.4">
      <c r="A183" s="240" t="s">
        <v>73</v>
      </c>
      <c r="B183" s="304"/>
      <c r="C183" s="102" t="s">
        <v>53</v>
      </c>
      <c r="D183" s="36" t="s">
        <v>173</v>
      </c>
      <c r="E183" s="36" t="s">
        <v>173</v>
      </c>
      <c r="F183" s="311" t="s">
        <v>56</v>
      </c>
      <c r="G183" s="37"/>
      <c r="H183" s="37"/>
    </row>
    <row r="184" spans="1:10" ht="15.5" thickTop="1" thickBot="1" x14ac:dyDescent="0.4">
      <c r="A184" s="240" t="s">
        <v>73</v>
      </c>
      <c r="B184" s="304"/>
      <c r="C184" s="103" t="s">
        <v>2</v>
      </c>
      <c r="D184" s="36" t="s">
        <v>173</v>
      </c>
      <c r="E184" s="36" t="s">
        <v>173</v>
      </c>
      <c r="F184" s="311" t="s">
        <v>56</v>
      </c>
      <c r="G184" s="37"/>
      <c r="H184" s="37"/>
    </row>
    <row r="185" spans="1:10" ht="15.5" thickTop="1" thickBot="1" x14ac:dyDescent="0.4">
      <c r="A185" s="240" t="s">
        <v>73</v>
      </c>
      <c r="B185" s="304"/>
      <c r="C185" s="56" t="s">
        <v>60</v>
      </c>
      <c r="D185" s="46"/>
      <c r="E185" s="46"/>
      <c r="F185" s="46"/>
      <c r="G185" s="47"/>
      <c r="H185" s="47"/>
    </row>
    <row r="186" spans="1:10" ht="15.5" thickTop="1" thickBot="1" x14ac:dyDescent="0.4">
      <c r="A186" s="240" t="s">
        <v>73</v>
      </c>
      <c r="B186" s="304"/>
      <c r="C186" s="112" t="s">
        <v>64</v>
      </c>
      <c r="D186" s="36" t="s">
        <v>173</v>
      </c>
      <c r="E186" s="36" t="s">
        <v>173</v>
      </c>
      <c r="F186" s="311" t="s">
        <v>56</v>
      </c>
      <c r="G186" s="37"/>
      <c r="H186" s="37"/>
    </row>
    <row r="187" spans="1:10" ht="15.5" thickTop="1" thickBot="1" x14ac:dyDescent="0.4">
      <c r="A187" s="240" t="s">
        <v>73</v>
      </c>
      <c r="B187" s="304"/>
      <c r="C187" s="101" t="str">
        <f>SUBSTITUTE(SUBSTITUTE(SUBSTITUTE(IFERROR(SUBSTITUTE(SUBSTITUTE(CONCATENATE(LOWER(LEFT(D187,1)),MID(PROPER(SUBSTITUTE(SUBSTITUTE(SUBSTITUTE(SUBSTITUTE(SUBSTITUTE(SUBSTITUTE(SUBSTITUTE(SUBSTITUTE(SUBSTITUTE(SUBSTITUTE(SUBSTITUTE(D187,"-"," "),"+",""),".",""),"'s","s"),"'",""),"’",""),"""",""),"(",""),")",""),";",""),":","")),2,LEN(D187)-1)),"%",IF(OR(RIGHT(D187,1)="%",RIGHT(D187,3)="(%)"),"Percentage","Percent"))," ",""),"-"),"&amp;","And"),"/","Or"),"\","Or")</f>
        <v>-</v>
      </c>
      <c r="D187" s="43"/>
      <c r="E187" s="43"/>
      <c r="F187" s="43"/>
      <c r="G187" s="44"/>
      <c r="H187" s="44"/>
    </row>
    <row r="188" spans="1:10" ht="15.5" thickTop="1" thickBot="1" x14ac:dyDescent="0.4">
      <c r="A188" s="240" t="s">
        <v>73</v>
      </c>
      <c r="B188" s="299"/>
      <c r="C188" s="72" t="s">
        <v>77</v>
      </c>
      <c r="D188" s="46"/>
      <c r="E188" s="46"/>
      <c r="F188" s="46"/>
      <c r="G188" s="47"/>
      <c r="H188" s="47"/>
      <c r="I188" s="79"/>
      <c r="J188" s="227"/>
    </row>
    <row r="189" spans="1:10" ht="15.5" thickTop="1" thickBot="1" x14ac:dyDescent="0.4">
      <c r="A189" s="240" t="s">
        <v>73</v>
      </c>
      <c r="B189" s="299"/>
      <c r="C189" s="22" t="s">
        <v>56</v>
      </c>
      <c r="D189" s="36" t="s">
        <v>173</v>
      </c>
      <c r="E189" s="36" t="s">
        <v>173</v>
      </c>
      <c r="F189" s="311" t="s">
        <v>56</v>
      </c>
      <c r="G189" s="104"/>
      <c r="H189" s="105"/>
      <c r="I189" s="79"/>
      <c r="J189" s="227"/>
    </row>
    <row r="190" spans="1:10" ht="15.5" thickTop="1" thickBot="1" x14ac:dyDescent="0.4">
      <c r="A190" s="240" t="s">
        <v>73</v>
      </c>
      <c r="B190" s="299"/>
      <c r="C190" s="72" t="s">
        <v>78</v>
      </c>
      <c r="D190" s="46"/>
      <c r="E190" s="46"/>
      <c r="F190" s="46"/>
      <c r="G190" s="47"/>
      <c r="H190" s="47"/>
      <c r="I190" s="79"/>
      <c r="J190" s="227"/>
    </row>
    <row r="191" spans="1:10" ht="15.5" thickTop="1" thickBot="1" x14ac:dyDescent="0.4">
      <c r="A191" s="240" t="s">
        <v>73</v>
      </c>
      <c r="B191" s="299"/>
      <c r="C191" s="108" t="s">
        <v>56</v>
      </c>
      <c r="D191" s="36" t="s">
        <v>173</v>
      </c>
      <c r="E191" s="36" t="s">
        <v>173</v>
      </c>
      <c r="F191" s="311" t="s">
        <v>56</v>
      </c>
      <c r="G191" s="37"/>
      <c r="H191" s="37"/>
      <c r="I191" s="79"/>
      <c r="J191" s="227"/>
    </row>
    <row r="192" spans="1:10" ht="15" thickTop="1" x14ac:dyDescent="0.35">
      <c r="A192" s="240" t="s">
        <v>73</v>
      </c>
      <c r="B192" s="299"/>
      <c r="C192" s="107"/>
      <c r="D192" s="43"/>
      <c r="E192" s="43"/>
      <c r="F192" s="43"/>
      <c r="G192" s="44"/>
      <c r="H192" s="44"/>
    </row>
    <row r="193" spans="1:10" ht="16.5" thickBot="1" x14ac:dyDescent="0.4">
      <c r="A193" s="240" t="s">
        <v>79</v>
      </c>
      <c r="B193" s="219" t="s">
        <v>79</v>
      </c>
      <c r="C193" s="97"/>
      <c r="D193" s="6"/>
      <c r="E193" s="6"/>
      <c r="F193" s="98"/>
      <c r="G193" s="99"/>
      <c r="H193" s="99"/>
      <c r="I193" s="79"/>
      <c r="J193" s="227"/>
    </row>
    <row r="194" spans="1:10" ht="15.5" thickTop="1" thickBot="1" x14ac:dyDescent="0.4">
      <c r="A194" s="240" t="s">
        <v>79</v>
      </c>
      <c r="B194" s="303" t="s">
        <v>181</v>
      </c>
      <c r="C194" s="72" t="s">
        <v>80</v>
      </c>
      <c r="D194" s="46"/>
      <c r="E194" s="46"/>
      <c r="F194" s="46"/>
      <c r="G194" s="47"/>
      <c r="H194" s="47"/>
    </row>
    <row r="195" spans="1:10" ht="15.5" thickTop="1" thickBot="1" x14ac:dyDescent="0.4">
      <c r="A195" s="240" t="s">
        <v>79</v>
      </c>
      <c r="B195" s="303"/>
      <c r="C195" s="171" t="s">
        <v>17</v>
      </c>
      <c r="D195" s="36" t="s">
        <v>173</v>
      </c>
      <c r="E195" s="36" t="s">
        <v>173</v>
      </c>
      <c r="F195" s="311" t="s">
        <v>56</v>
      </c>
      <c r="G195" s="37"/>
      <c r="H195" s="37"/>
    </row>
    <row r="196" spans="1:10" ht="15.5" thickTop="1" thickBot="1" x14ac:dyDescent="0.4">
      <c r="A196" s="240" t="s">
        <v>79</v>
      </c>
      <c r="B196" s="303"/>
      <c r="C196" s="171" t="s">
        <v>18</v>
      </c>
      <c r="D196" s="36" t="s">
        <v>173</v>
      </c>
      <c r="E196" s="36" t="s">
        <v>173</v>
      </c>
      <c r="F196" s="311" t="s">
        <v>56</v>
      </c>
      <c r="G196" s="37"/>
      <c r="H196" s="37"/>
    </row>
    <row r="197" spans="1:10" ht="15.5" thickTop="1" thickBot="1" x14ac:dyDescent="0.4">
      <c r="A197" s="240" t="s">
        <v>79</v>
      </c>
      <c r="B197" s="303"/>
      <c r="C197" s="72" t="s">
        <v>81</v>
      </c>
      <c r="D197" s="46"/>
      <c r="E197" s="46"/>
      <c r="F197" s="46"/>
      <c r="G197" s="47"/>
      <c r="H197" s="47"/>
      <c r="I197" s="79"/>
      <c r="J197" s="227"/>
    </row>
    <row r="198" spans="1:10" ht="15.5" thickTop="1" thickBot="1" x14ac:dyDescent="0.4">
      <c r="A198" s="240" t="s">
        <v>79</v>
      </c>
      <c r="B198" s="303"/>
      <c r="C198" s="171" t="s">
        <v>17</v>
      </c>
      <c r="D198" s="36" t="s">
        <v>103</v>
      </c>
      <c r="E198" s="36" t="s">
        <v>103</v>
      </c>
      <c r="F198" s="35" t="s">
        <v>232</v>
      </c>
      <c r="G198" s="37"/>
      <c r="H198" s="37"/>
    </row>
    <row r="199" spans="1:10" ht="15.5" thickTop="1" thickBot="1" x14ac:dyDescent="0.4">
      <c r="A199" s="240" t="s">
        <v>79</v>
      </c>
      <c r="B199" s="303"/>
      <c r="C199" s="172" t="s">
        <v>18</v>
      </c>
      <c r="D199" s="40" t="s">
        <v>103</v>
      </c>
      <c r="E199" s="40" t="s">
        <v>103</v>
      </c>
      <c r="F199" s="35" t="s">
        <v>232</v>
      </c>
      <c r="G199" s="41"/>
      <c r="H199" s="41"/>
    </row>
    <row r="200" spans="1:10" ht="15.5" thickTop="1" thickBot="1" x14ac:dyDescent="0.4">
      <c r="A200" s="240" t="s">
        <v>79</v>
      </c>
      <c r="B200" s="303"/>
      <c r="C200" s="113" t="s">
        <v>82</v>
      </c>
      <c r="D200" s="36" t="s">
        <v>173</v>
      </c>
      <c r="E200" s="36" t="s">
        <v>173</v>
      </c>
      <c r="F200" s="311" t="s">
        <v>56</v>
      </c>
      <c r="G200" s="37"/>
      <c r="H200" s="37"/>
    </row>
    <row r="201" spans="1:10" ht="15.5" thickTop="1" thickBot="1" x14ac:dyDescent="0.4">
      <c r="A201" s="240" t="s">
        <v>79</v>
      </c>
      <c r="B201" s="303"/>
      <c r="C201" s="114" t="s">
        <v>83</v>
      </c>
      <c r="D201" s="106" t="s">
        <v>173</v>
      </c>
      <c r="E201" s="106" t="s">
        <v>173</v>
      </c>
      <c r="F201" s="311" t="s">
        <v>56</v>
      </c>
      <c r="G201" s="37"/>
      <c r="H201" s="37"/>
      <c r="I201" s="79"/>
      <c r="J201" s="227"/>
    </row>
    <row r="202" spans="1:10" ht="15.5" thickTop="1" thickBot="1" x14ac:dyDescent="0.4">
      <c r="A202" s="240" t="s">
        <v>79</v>
      </c>
      <c r="B202" s="303"/>
      <c r="C202" s="73" t="s">
        <v>56</v>
      </c>
      <c r="D202" s="43"/>
      <c r="E202" s="43"/>
      <c r="F202" s="43"/>
      <c r="G202" s="44"/>
      <c r="H202" s="44"/>
    </row>
    <row r="203" spans="1:10" ht="15.5" thickTop="1" thickBot="1" x14ac:dyDescent="0.4">
      <c r="A203" s="240" t="s">
        <v>79</v>
      </c>
      <c r="B203" s="299" t="s">
        <v>182</v>
      </c>
      <c r="C203" s="173" t="s">
        <v>84</v>
      </c>
      <c r="D203" s="158"/>
      <c r="E203" s="158"/>
      <c r="F203" s="158"/>
      <c r="G203" s="159"/>
      <c r="H203" s="160"/>
      <c r="I203" s="79"/>
      <c r="J203" s="227"/>
    </row>
    <row r="204" spans="1:10" ht="15.5" thickTop="1" thickBot="1" x14ac:dyDescent="0.4">
      <c r="A204" s="240" t="s">
        <v>79</v>
      </c>
      <c r="B204" s="299"/>
      <c r="C204" s="174" t="s">
        <v>56</v>
      </c>
      <c r="D204" s="110"/>
      <c r="E204" s="110"/>
      <c r="F204" s="110"/>
      <c r="G204" s="111"/>
      <c r="H204" s="111"/>
      <c r="I204" s="79"/>
      <c r="J204" s="227"/>
    </row>
    <row r="205" spans="1:10" ht="15.5" thickTop="1" thickBot="1" x14ac:dyDescent="0.4">
      <c r="A205" s="240" t="s">
        <v>79</v>
      </c>
      <c r="B205" s="299"/>
      <c r="C205" s="68" t="s">
        <v>85</v>
      </c>
      <c r="D205" s="36" t="s">
        <v>103</v>
      </c>
      <c r="E205" s="36" t="s">
        <v>103</v>
      </c>
      <c r="F205" s="35" t="s">
        <v>232</v>
      </c>
      <c r="G205" s="37"/>
      <c r="H205" s="37"/>
      <c r="I205" s="79"/>
      <c r="J205" s="227"/>
    </row>
    <row r="206" spans="1:10" ht="15.5" thickTop="1" thickBot="1" x14ac:dyDescent="0.4">
      <c r="A206" s="240" t="s">
        <v>79</v>
      </c>
      <c r="B206" s="299"/>
      <c r="C206" s="68" t="s">
        <v>86</v>
      </c>
      <c r="D206" s="36" t="s">
        <v>103</v>
      </c>
      <c r="E206" s="36" t="s">
        <v>103</v>
      </c>
      <c r="F206" s="35" t="s">
        <v>232</v>
      </c>
      <c r="G206" s="37"/>
      <c r="H206" s="37"/>
      <c r="I206" s="79"/>
      <c r="J206" s="227"/>
    </row>
    <row r="207" spans="1:10" ht="15.5" thickTop="1" thickBot="1" x14ac:dyDescent="0.4">
      <c r="A207" s="240" t="s">
        <v>79</v>
      </c>
      <c r="B207" s="299"/>
      <c r="C207" s="68" t="s">
        <v>63</v>
      </c>
      <c r="D207" s="35" t="s">
        <v>103</v>
      </c>
      <c r="E207" s="35" t="s">
        <v>103</v>
      </c>
      <c r="F207" s="35" t="s">
        <v>232</v>
      </c>
      <c r="G207" s="37"/>
      <c r="H207" s="37"/>
      <c r="I207" s="79"/>
      <c r="J207" s="227"/>
    </row>
    <row r="208" spans="1:10" ht="15.5" thickTop="1" thickBot="1" x14ac:dyDescent="0.4">
      <c r="A208" s="240" t="s">
        <v>79</v>
      </c>
      <c r="B208" s="299"/>
      <c r="C208" s="60" t="s">
        <v>87</v>
      </c>
      <c r="D208" s="36" t="s">
        <v>173</v>
      </c>
      <c r="E208" s="36" t="s">
        <v>173</v>
      </c>
      <c r="F208" s="311" t="s">
        <v>56</v>
      </c>
      <c r="G208" s="37"/>
      <c r="H208" s="37"/>
    </row>
    <row r="209" spans="1:10" ht="15.5" thickTop="1" thickBot="1" x14ac:dyDescent="0.4">
      <c r="A209" s="240" t="s">
        <v>79</v>
      </c>
      <c r="B209" s="299"/>
      <c r="C209" s="68" t="s">
        <v>88</v>
      </c>
      <c r="D209" s="36" t="s">
        <v>173</v>
      </c>
      <c r="E209" s="36" t="s">
        <v>173</v>
      </c>
      <c r="F209" s="311" t="s">
        <v>56</v>
      </c>
      <c r="G209" s="37"/>
      <c r="H209" s="37"/>
    </row>
    <row r="210" spans="1:10" ht="15.5" thickTop="1" thickBot="1" x14ac:dyDescent="0.4">
      <c r="A210" s="240" t="s">
        <v>79</v>
      </c>
      <c r="B210" s="299"/>
      <c r="C210" s="68" t="s">
        <v>89</v>
      </c>
      <c r="D210" s="36" t="s">
        <v>173</v>
      </c>
      <c r="E210" s="36" t="s">
        <v>173</v>
      </c>
      <c r="F210" s="311" t="s">
        <v>56</v>
      </c>
      <c r="G210" s="37"/>
      <c r="H210" s="37"/>
    </row>
    <row r="211" spans="1:10" ht="15.5" thickTop="1" thickBot="1" x14ac:dyDescent="0.4">
      <c r="A211" s="240" t="s">
        <v>79</v>
      </c>
      <c r="B211" s="299"/>
      <c r="C211" s="60" t="s">
        <v>90</v>
      </c>
      <c r="D211" s="36" t="s">
        <v>173</v>
      </c>
      <c r="E211" s="36" t="s">
        <v>173</v>
      </c>
      <c r="F211" s="311" t="s">
        <v>56</v>
      </c>
      <c r="G211" s="37"/>
      <c r="H211" s="37"/>
    </row>
    <row r="212" spans="1:10" ht="15.5" thickTop="1" thickBot="1" x14ac:dyDescent="0.4">
      <c r="A212" s="240" t="s">
        <v>79</v>
      </c>
      <c r="B212" s="299"/>
      <c r="C212" s="60" t="s">
        <v>91</v>
      </c>
      <c r="D212" s="36" t="s">
        <v>173</v>
      </c>
      <c r="E212" s="36" t="s">
        <v>173</v>
      </c>
      <c r="F212" s="311" t="s">
        <v>56</v>
      </c>
      <c r="G212" s="37"/>
      <c r="H212" s="37"/>
    </row>
    <row r="213" spans="1:10" ht="15.5" thickTop="1" thickBot="1" x14ac:dyDescent="0.4">
      <c r="A213" s="240" t="s">
        <v>79</v>
      </c>
      <c r="B213" s="299"/>
      <c r="C213" s="56" t="s">
        <v>92</v>
      </c>
      <c r="D213" s="46"/>
      <c r="E213" s="46"/>
      <c r="F213" s="46"/>
      <c r="G213" s="47"/>
      <c r="H213" s="47"/>
      <c r="I213" s="79"/>
      <c r="J213" s="227"/>
    </row>
    <row r="214" spans="1:10" ht="15.5" thickTop="1" thickBot="1" x14ac:dyDescent="0.4">
      <c r="A214" s="240" t="s">
        <v>79</v>
      </c>
      <c r="B214" s="299"/>
      <c r="C214" s="21" t="s">
        <v>44</v>
      </c>
      <c r="D214" s="36" t="s">
        <v>173</v>
      </c>
      <c r="E214" s="36" t="s">
        <v>173</v>
      </c>
      <c r="F214" s="311" t="s">
        <v>56</v>
      </c>
      <c r="G214" s="37"/>
      <c r="H214" s="37"/>
      <c r="I214" s="79"/>
      <c r="J214" s="227"/>
    </row>
    <row r="215" spans="1:10" ht="15.5" thickTop="1" thickBot="1" x14ac:dyDescent="0.4">
      <c r="A215" s="240" t="s">
        <v>79</v>
      </c>
      <c r="B215" s="299"/>
      <c r="C215" s="21" t="s">
        <v>45</v>
      </c>
      <c r="D215" s="35" t="s">
        <v>173</v>
      </c>
      <c r="E215" s="35" t="s">
        <v>173</v>
      </c>
      <c r="F215" s="311" t="s">
        <v>56</v>
      </c>
      <c r="G215" s="37"/>
      <c r="H215" s="37"/>
      <c r="I215" s="79"/>
      <c r="J215" s="227"/>
    </row>
    <row r="216" spans="1:10" ht="15.5" thickTop="1" thickBot="1" x14ac:dyDescent="0.4">
      <c r="A216" s="240" t="s">
        <v>79</v>
      </c>
      <c r="B216" s="299"/>
      <c r="C216" s="21" t="s">
        <v>46</v>
      </c>
      <c r="D216" s="36" t="s">
        <v>173</v>
      </c>
      <c r="E216" s="36" t="s">
        <v>173</v>
      </c>
      <c r="F216" s="311" t="s">
        <v>56</v>
      </c>
      <c r="G216" s="37"/>
      <c r="H216" s="37"/>
    </row>
    <row r="217" spans="1:10" ht="15.5" thickTop="1" thickBot="1" x14ac:dyDescent="0.4">
      <c r="A217" s="240" t="s">
        <v>79</v>
      </c>
      <c r="B217" s="299"/>
      <c r="C217" s="21" t="s">
        <v>47</v>
      </c>
      <c r="D217" s="36" t="s">
        <v>173</v>
      </c>
      <c r="E217" s="36" t="s">
        <v>173</v>
      </c>
      <c r="F217" s="311" t="s">
        <v>56</v>
      </c>
      <c r="G217" s="37"/>
      <c r="H217" s="37"/>
    </row>
    <row r="218" spans="1:10" ht="15.5" thickTop="1" thickBot="1" x14ac:dyDescent="0.4">
      <c r="A218" s="240" t="s">
        <v>79</v>
      </c>
      <c r="B218" s="299"/>
      <c r="C218" s="21" t="s">
        <v>48</v>
      </c>
      <c r="D218" s="36" t="s">
        <v>173</v>
      </c>
      <c r="E218" s="36" t="s">
        <v>173</v>
      </c>
      <c r="F218" s="311" t="s">
        <v>56</v>
      </c>
      <c r="G218" s="37"/>
      <c r="H218" s="37"/>
    </row>
    <row r="219" spans="1:10" ht="15.5" thickTop="1" thickBot="1" x14ac:dyDescent="0.4">
      <c r="A219" s="240" t="s">
        <v>79</v>
      </c>
      <c r="B219" s="299"/>
      <c r="C219" s="21" t="s">
        <v>52</v>
      </c>
      <c r="D219" s="36" t="s">
        <v>173</v>
      </c>
      <c r="E219" s="36" t="s">
        <v>173</v>
      </c>
      <c r="F219" s="311" t="s">
        <v>56</v>
      </c>
      <c r="G219" s="37"/>
      <c r="H219" s="37"/>
    </row>
    <row r="220" spans="1:10" ht="15.5" thickTop="1" thickBot="1" x14ac:dyDescent="0.4">
      <c r="A220" s="240" t="s">
        <v>79</v>
      </c>
      <c r="B220" s="299"/>
      <c r="C220" s="21" t="s">
        <v>51</v>
      </c>
      <c r="D220" s="36" t="s">
        <v>173</v>
      </c>
      <c r="E220" s="36" t="s">
        <v>173</v>
      </c>
      <c r="F220" s="311" t="s">
        <v>56</v>
      </c>
      <c r="G220" s="37"/>
      <c r="H220" s="37"/>
    </row>
    <row r="221" spans="1:10" ht="15.5" thickTop="1" thickBot="1" x14ac:dyDescent="0.4">
      <c r="A221" s="240" t="s">
        <v>79</v>
      </c>
      <c r="B221" s="299"/>
      <c r="C221" s="21" t="s">
        <v>49</v>
      </c>
      <c r="D221" s="36" t="s">
        <v>173</v>
      </c>
      <c r="E221" s="36" t="s">
        <v>173</v>
      </c>
      <c r="F221" s="311" t="s">
        <v>56</v>
      </c>
      <c r="G221" s="37"/>
      <c r="H221" s="37"/>
    </row>
    <row r="222" spans="1:10" ht="15.5" thickTop="1" thickBot="1" x14ac:dyDescent="0.4">
      <c r="A222" s="240" t="s">
        <v>79</v>
      </c>
      <c r="B222" s="299"/>
      <c r="C222" s="21" t="s">
        <v>53</v>
      </c>
      <c r="D222" s="36" t="s">
        <v>173</v>
      </c>
      <c r="E222" s="36" t="s">
        <v>173</v>
      </c>
      <c r="F222" s="311" t="s">
        <v>56</v>
      </c>
      <c r="G222" s="37"/>
      <c r="H222" s="37"/>
    </row>
    <row r="223" spans="1:10" ht="15.5" thickTop="1" thickBot="1" x14ac:dyDescent="0.4">
      <c r="A223" s="240" t="s">
        <v>79</v>
      </c>
      <c r="B223" s="299"/>
      <c r="C223" s="61" t="s">
        <v>2</v>
      </c>
      <c r="D223" s="36" t="s">
        <v>173</v>
      </c>
      <c r="E223" s="36" t="s">
        <v>173</v>
      </c>
      <c r="F223" s="311" t="s">
        <v>56</v>
      </c>
      <c r="G223" s="37"/>
      <c r="H223" s="37"/>
      <c r="I223" s="79"/>
      <c r="J223" s="227"/>
    </row>
    <row r="224" spans="1:10" ht="15.5" thickTop="1" thickBot="1" x14ac:dyDescent="0.4">
      <c r="A224" s="240" t="s">
        <v>79</v>
      </c>
      <c r="B224" s="299"/>
      <c r="C224" s="68" t="s">
        <v>93</v>
      </c>
      <c r="D224" s="35" t="s">
        <v>103</v>
      </c>
      <c r="E224" s="35" t="s">
        <v>103</v>
      </c>
      <c r="F224" s="35" t="s">
        <v>232</v>
      </c>
      <c r="G224" s="37"/>
      <c r="H224" s="37"/>
      <c r="I224" s="79"/>
      <c r="J224" s="227"/>
    </row>
    <row r="225" spans="1:10" ht="15.5" thickTop="1" thickBot="1" x14ac:dyDescent="0.4">
      <c r="A225" s="240" t="s">
        <v>79</v>
      </c>
      <c r="B225" s="303" t="s">
        <v>183</v>
      </c>
      <c r="C225" s="68" t="s">
        <v>94</v>
      </c>
      <c r="D225" s="36" t="s">
        <v>173</v>
      </c>
      <c r="E225" s="36" t="s">
        <v>173</v>
      </c>
      <c r="F225" s="311" t="s">
        <v>56</v>
      </c>
      <c r="G225" s="37"/>
      <c r="H225" s="37"/>
    </row>
    <row r="226" spans="1:10" ht="15.5" thickTop="1" thickBot="1" x14ac:dyDescent="0.4">
      <c r="A226" s="240" t="s">
        <v>79</v>
      </c>
      <c r="B226" s="303"/>
      <c r="C226" s="68" t="s">
        <v>17</v>
      </c>
      <c r="D226" s="36" t="s">
        <v>173</v>
      </c>
      <c r="E226" s="36" t="s">
        <v>173</v>
      </c>
      <c r="F226" s="311" t="s">
        <v>56</v>
      </c>
      <c r="G226" s="37"/>
      <c r="H226" s="37"/>
    </row>
    <row r="227" spans="1:10" ht="15.5" thickTop="1" thickBot="1" x14ac:dyDescent="0.4">
      <c r="A227" s="240" t="s">
        <v>79</v>
      </c>
      <c r="B227" s="303"/>
      <c r="C227" s="68" t="s">
        <v>95</v>
      </c>
      <c r="D227" s="36" t="s">
        <v>173</v>
      </c>
      <c r="E227" s="36" t="s">
        <v>173</v>
      </c>
      <c r="F227" s="311" t="s">
        <v>56</v>
      </c>
      <c r="G227" s="37"/>
      <c r="H227" s="37"/>
    </row>
    <row r="228" spans="1:10" ht="15.5" thickTop="1" thickBot="1" x14ac:dyDescent="0.4">
      <c r="A228" s="240" t="s">
        <v>79</v>
      </c>
      <c r="B228" s="303"/>
      <c r="C228" s="68" t="s">
        <v>96</v>
      </c>
      <c r="D228" s="36" t="s">
        <v>173</v>
      </c>
      <c r="E228" s="36" t="s">
        <v>173</v>
      </c>
      <c r="F228" s="311" t="s">
        <v>56</v>
      </c>
      <c r="G228" s="37"/>
      <c r="H228" s="37"/>
      <c r="I228" s="79"/>
      <c r="J228" s="227"/>
    </row>
    <row r="229" spans="1:10" ht="15.5" thickTop="1" thickBot="1" x14ac:dyDescent="0.4">
      <c r="A229" s="240" t="s">
        <v>79</v>
      </c>
      <c r="B229" s="303"/>
      <c r="C229" s="68" t="s">
        <v>97</v>
      </c>
      <c r="D229" s="35" t="s">
        <v>103</v>
      </c>
      <c r="E229" s="35" t="s">
        <v>103</v>
      </c>
      <c r="F229" s="35" t="s">
        <v>232</v>
      </c>
      <c r="G229" s="37"/>
      <c r="H229" s="37"/>
      <c r="I229" s="79"/>
      <c r="J229" s="227"/>
    </row>
    <row r="230" spans="1:10" ht="15.5" thickTop="1" thickBot="1" x14ac:dyDescent="0.4">
      <c r="A230" s="240" t="s">
        <v>79</v>
      </c>
      <c r="B230" s="303"/>
      <c r="C230" s="68" t="s">
        <v>98</v>
      </c>
      <c r="D230" s="36" t="s">
        <v>173</v>
      </c>
      <c r="E230" s="36" t="s">
        <v>103</v>
      </c>
      <c r="F230" s="36" t="s">
        <v>218</v>
      </c>
      <c r="G230" s="37"/>
      <c r="H230" s="37"/>
    </row>
    <row r="231" spans="1:10" ht="15.5" thickTop="1" thickBot="1" x14ac:dyDescent="0.4">
      <c r="A231" s="240" t="s">
        <v>79</v>
      </c>
      <c r="B231" s="303"/>
      <c r="C231" s="68" t="s">
        <v>99</v>
      </c>
      <c r="D231" s="36" t="s">
        <v>173</v>
      </c>
      <c r="E231" s="36" t="s">
        <v>173</v>
      </c>
      <c r="F231" s="311" t="s">
        <v>56</v>
      </c>
      <c r="G231" s="37"/>
      <c r="H231" s="37"/>
    </row>
    <row r="232" spans="1:10" ht="15.5" thickTop="1" thickBot="1" x14ac:dyDescent="0.4">
      <c r="A232" s="240" t="s">
        <v>79</v>
      </c>
      <c r="B232" s="303"/>
      <c r="C232" s="68" t="s">
        <v>100</v>
      </c>
      <c r="D232" s="36" t="s">
        <v>173</v>
      </c>
      <c r="E232" s="36" t="s">
        <v>103</v>
      </c>
      <c r="F232" s="36" t="s">
        <v>218</v>
      </c>
      <c r="G232" s="37"/>
      <c r="H232" s="37"/>
    </row>
    <row r="233" spans="1:10" ht="15.5" thickTop="1" thickBot="1" x14ac:dyDescent="0.4">
      <c r="A233" s="240" t="s">
        <v>79</v>
      </c>
      <c r="B233" s="289"/>
      <c r="C233" s="56" t="s">
        <v>60</v>
      </c>
      <c r="D233" s="46"/>
      <c r="E233" s="46"/>
      <c r="F233" s="46"/>
      <c r="G233" s="47"/>
      <c r="H233" s="47"/>
      <c r="I233" s="79"/>
      <c r="J233" s="227"/>
    </row>
    <row r="234" spans="1:10" ht="15.5" thickTop="1" thickBot="1" x14ac:dyDescent="0.4">
      <c r="A234" s="240" t="s">
        <v>79</v>
      </c>
      <c r="B234" s="290"/>
      <c r="C234" s="21" t="s">
        <v>4</v>
      </c>
      <c r="D234" s="115" t="s">
        <v>173</v>
      </c>
      <c r="E234" s="115" t="s">
        <v>173</v>
      </c>
      <c r="F234" s="311" t="s">
        <v>56</v>
      </c>
      <c r="G234" s="37"/>
      <c r="H234" s="116"/>
      <c r="I234" s="79"/>
      <c r="J234" s="227"/>
    </row>
    <row r="235" spans="1:10" ht="15.5" thickTop="1" thickBot="1" x14ac:dyDescent="0.4">
      <c r="A235" s="240" t="s">
        <v>79</v>
      </c>
      <c r="B235" s="290"/>
      <c r="C235" s="70" t="s">
        <v>175</v>
      </c>
      <c r="D235" s="117" t="s">
        <v>173</v>
      </c>
      <c r="E235" s="117" t="s">
        <v>173</v>
      </c>
      <c r="F235" s="311" t="s">
        <v>56</v>
      </c>
      <c r="G235" s="41"/>
      <c r="H235" s="118"/>
      <c r="I235" s="79"/>
      <c r="J235" s="227"/>
    </row>
    <row r="236" spans="1:10" ht="15" thickTop="1" x14ac:dyDescent="0.35">
      <c r="A236" s="240" t="s">
        <v>79</v>
      </c>
      <c r="B236" s="292"/>
      <c r="C236" s="119"/>
      <c r="D236" s="121"/>
      <c r="E236" s="121"/>
      <c r="F236" s="121"/>
      <c r="G236" s="120"/>
      <c r="H236" s="120"/>
    </row>
    <row r="237" spans="1:10" ht="16.5" thickBot="1" x14ac:dyDescent="0.4">
      <c r="A237" s="240" t="s">
        <v>184</v>
      </c>
      <c r="B237" s="219" t="s">
        <v>184</v>
      </c>
      <c r="C237" s="122"/>
      <c r="D237" s="6"/>
      <c r="E237" s="6"/>
      <c r="F237" s="98"/>
      <c r="G237" s="99"/>
      <c r="H237" s="99"/>
      <c r="I237" s="79"/>
      <c r="J237" s="227"/>
    </row>
    <row r="238" spans="1:10" ht="15.5" thickTop="1" thickBot="1" x14ac:dyDescent="0.4">
      <c r="A238" s="240" t="s">
        <v>184</v>
      </c>
      <c r="B238" s="300" t="s">
        <v>234</v>
      </c>
      <c r="C238" s="175" t="s">
        <v>185</v>
      </c>
      <c r="D238" s="155"/>
      <c r="E238" s="155"/>
      <c r="F238" s="155"/>
      <c r="G238" s="156"/>
      <c r="H238" s="156"/>
      <c r="I238" s="79"/>
      <c r="J238" s="227"/>
    </row>
    <row r="239" spans="1:10" ht="15.5" thickTop="1" thickBot="1" x14ac:dyDescent="0.4">
      <c r="A239" s="240" t="s">
        <v>184</v>
      </c>
      <c r="B239" s="300"/>
      <c r="C239" s="174" t="s">
        <v>56</v>
      </c>
      <c r="D239" s="110"/>
      <c r="E239" s="110"/>
      <c r="F239" s="110"/>
      <c r="G239" s="111"/>
      <c r="H239" s="111"/>
      <c r="I239" s="79"/>
      <c r="J239" s="227"/>
    </row>
    <row r="240" spans="1:10" ht="15.5" thickTop="1" thickBot="1" x14ac:dyDescent="0.4">
      <c r="A240" s="240" t="s">
        <v>184</v>
      </c>
      <c r="B240" s="300"/>
      <c r="C240" s="68" t="s">
        <v>85</v>
      </c>
      <c r="D240" s="36" t="s">
        <v>173</v>
      </c>
      <c r="E240" s="36" t="s">
        <v>173</v>
      </c>
      <c r="F240" s="311" t="s">
        <v>56</v>
      </c>
      <c r="G240" s="37"/>
      <c r="H240" s="37"/>
    </row>
    <row r="241" spans="1:10" ht="15.5" thickTop="1" thickBot="1" x14ac:dyDescent="0.4">
      <c r="A241" s="240" t="s">
        <v>184</v>
      </c>
      <c r="B241" s="300"/>
      <c r="C241" s="68" t="s">
        <v>86</v>
      </c>
      <c r="D241" s="36" t="s">
        <v>173</v>
      </c>
      <c r="E241" s="36" t="s">
        <v>173</v>
      </c>
      <c r="F241" s="311" t="s">
        <v>56</v>
      </c>
      <c r="G241" s="37"/>
      <c r="H241" s="37"/>
    </row>
    <row r="242" spans="1:10" ht="15.5" thickTop="1" thickBot="1" x14ac:dyDescent="0.4">
      <c r="A242" s="240" t="s">
        <v>184</v>
      </c>
      <c r="B242" s="300"/>
      <c r="C242" s="68" t="s">
        <v>63</v>
      </c>
      <c r="D242" s="35" t="s">
        <v>103</v>
      </c>
      <c r="E242" s="35" t="s">
        <v>103</v>
      </c>
      <c r="F242" s="35" t="s">
        <v>232</v>
      </c>
      <c r="G242" s="104"/>
      <c r="H242" s="104"/>
      <c r="I242" s="79"/>
      <c r="J242" s="227"/>
    </row>
    <row r="243" spans="1:10" ht="15.5" thickTop="1" thickBot="1" x14ac:dyDescent="0.4">
      <c r="A243" s="240" t="s">
        <v>184</v>
      </c>
      <c r="B243" s="300"/>
      <c r="C243" s="68" t="s">
        <v>87</v>
      </c>
      <c r="D243" s="36" t="s">
        <v>173</v>
      </c>
      <c r="E243" s="36" t="s">
        <v>173</v>
      </c>
      <c r="F243" s="311" t="s">
        <v>56</v>
      </c>
      <c r="G243" s="37"/>
      <c r="H243" s="37"/>
    </row>
    <row r="244" spans="1:10" ht="15.5" thickTop="1" thickBot="1" x14ac:dyDescent="0.4">
      <c r="A244" s="240" t="s">
        <v>184</v>
      </c>
      <c r="B244" s="300"/>
      <c r="C244" s="68" t="s">
        <v>88</v>
      </c>
      <c r="D244" s="36" t="s">
        <v>173</v>
      </c>
      <c r="E244" s="36" t="s">
        <v>173</v>
      </c>
      <c r="F244" s="311" t="s">
        <v>56</v>
      </c>
      <c r="G244" s="37"/>
      <c r="H244" s="37"/>
    </row>
    <row r="245" spans="1:10" ht="15.5" thickTop="1" thickBot="1" x14ac:dyDescent="0.4">
      <c r="A245" s="240" t="s">
        <v>184</v>
      </c>
      <c r="B245" s="300"/>
      <c r="C245" s="68" t="s">
        <v>89</v>
      </c>
      <c r="D245" s="36" t="s">
        <v>173</v>
      </c>
      <c r="E245" s="36" t="s">
        <v>173</v>
      </c>
      <c r="F245" s="311" t="s">
        <v>56</v>
      </c>
      <c r="G245" s="37"/>
      <c r="H245" s="37"/>
    </row>
    <row r="246" spans="1:10" ht="15.5" thickTop="1" thickBot="1" x14ac:dyDescent="0.4">
      <c r="A246" s="240" t="s">
        <v>184</v>
      </c>
      <c r="B246" s="300"/>
      <c r="C246" s="68" t="s">
        <v>90</v>
      </c>
      <c r="D246" s="36" t="s">
        <v>173</v>
      </c>
      <c r="E246" s="36" t="s">
        <v>173</v>
      </c>
      <c r="F246" s="311" t="s">
        <v>56</v>
      </c>
      <c r="G246" s="37"/>
      <c r="H246" s="37"/>
    </row>
    <row r="247" spans="1:10" ht="15.5" thickTop="1" thickBot="1" x14ac:dyDescent="0.4">
      <c r="A247" s="240" t="s">
        <v>184</v>
      </c>
      <c r="B247" s="300"/>
      <c r="C247" s="68" t="s">
        <v>91</v>
      </c>
      <c r="D247" s="36" t="s">
        <v>173</v>
      </c>
      <c r="E247" s="36" t="s">
        <v>173</v>
      </c>
      <c r="F247" s="311" t="s">
        <v>56</v>
      </c>
      <c r="G247" s="37"/>
      <c r="H247" s="37"/>
    </row>
    <row r="248" spans="1:10" ht="15.5" thickTop="1" thickBot="1" x14ac:dyDescent="0.4">
      <c r="A248" s="240" t="s">
        <v>184</v>
      </c>
      <c r="B248" s="300"/>
      <c r="C248" s="56" t="s">
        <v>92</v>
      </c>
      <c r="D248" s="46"/>
      <c r="E248" s="46"/>
      <c r="F248" s="46"/>
      <c r="G248" s="47"/>
      <c r="H248" s="47"/>
      <c r="I248" s="79"/>
      <c r="J248" s="227"/>
    </row>
    <row r="249" spans="1:10" ht="15.5" thickTop="1" thickBot="1" x14ac:dyDescent="0.4">
      <c r="A249" s="240" t="s">
        <v>184</v>
      </c>
      <c r="B249" s="300"/>
      <c r="C249" s="21" t="s">
        <v>44</v>
      </c>
      <c r="D249" s="36" t="s">
        <v>173</v>
      </c>
      <c r="E249" s="36" t="s">
        <v>173</v>
      </c>
      <c r="F249" s="311" t="s">
        <v>56</v>
      </c>
      <c r="G249" s="37"/>
      <c r="H249" s="37"/>
      <c r="I249" s="79"/>
      <c r="J249" s="227"/>
    </row>
    <row r="250" spans="1:10" ht="15.5" thickTop="1" thickBot="1" x14ac:dyDescent="0.4">
      <c r="A250" s="240" t="s">
        <v>184</v>
      </c>
      <c r="B250" s="300"/>
      <c r="C250" s="21" t="s">
        <v>45</v>
      </c>
      <c r="D250" s="35" t="s">
        <v>173</v>
      </c>
      <c r="E250" s="35" t="s">
        <v>173</v>
      </c>
      <c r="F250" s="311" t="s">
        <v>56</v>
      </c>
      <c r="G250" s="37"/>
      <c r="H250" s="37"/>
      <c r="I250" s="79"/>
      <c r="J250" s="227"/>
    </row>
    <row r="251" spans="1:10" ht="15.5" thickTop="1" thickBot="1" x14ac:dyDescent="0.4">
      <c r="A251" s="240" t="s">
        <v>184</v>
      </c>
      <c r="B251" s="300"/>
      <c r="C251" s="21" t="s">
        <v>46</v>
      </c>
      <c r="D251" s="36" t="s">
        <v>173</v>
      </c>
      <c r="E251" s="36" t="s">
        <v>173</v>
      </c>
      <c r="F251" s="311" t="s">
        <v>56</v>
      </c>
      <c r="G251" s="37"/>
      <c r="H251" s="37"/>
    </row>
    <row r="252" spans="1:10" ht="15.5" thickTop="1" thickBot="1" x14ac:dyDescent="0.4">
      <c r="A252" s="240" t="s">
        <v>184</v>
      </c>
      <c r="B252" s="300"/>
      <c r="C252" s="21" t="s">
        <v>47</v>
      </c>
      <c r="D252" s="36" t="s">
        <v>173</v>
      </c>
      <c r="E252" s="36" t="s">
        <v>173</v>
      </c>
      <c r="F252" s="311" t="s">
        <v>56</v>
      </c>
      <c r="G252" s="37"/>
      <c r="H252" s="37"/>
    </row>
    <row r="253" spans="1:10" ht="15.5" thickTop="1" thickBot="1" x14ac:dyDescent="0.4">
      <c r="A253" s="240" t="s">
        <v>184</v>
      </c>
      <c r="B253" s="300"/>
      <c r="C253" s="21" t="s">
        <v>48</v>
      </c>
      <c r="D253" s="36" t="s">
        <v>173</v>
      </c>
      <c r="E253" s="36" t="s">
        <v>173</v>
      </c>
      <c r="F253" s="311" t="s">
        <v>56</v>
      </c>
      <c r="G253" s="37"/>
      <c r="H253" s="37"/>
    </row>
    <row r="254" spans="1:10" ht="15.5" thickTop="1" thickBot="1" x14ac:dyDescent="0.4">
      <c r="A254" s="240" t="s">
        <v>184</v>
      </c>
      <c r="B254" s="300"/>
      <c r="C254" s="21" t="s">
        <v>51</v>
      </c>
      <c r="D254" s="36" t="s">
        <v>173</v>
      </c>
      <c r="E254" s="36" t="s">
        <v>173</v>
      </c>
      <c r="F254" s="311" t="s">
        <v>56</v>
      </c>
      <c r="G254" s="37"/>
      <c r="H254" s="37"/>
    </row>
    <row r="255" spans="1:10" ht="15.5" thickTop="1" thickBot="1" x14ac:dyDescent="0.4">
      <c r="A255" s="240" t="s">
        <v>184</v>
      </c>
      <c r="B255" s="300"/>
      <c r="C255" s="21" t="s">
        <v>52</v>
      </c>
      <c r="D255" s="36" t="s">
        <v>173</v>
      </c>
      <c r="E255" s="36" t="s">
        <v>173</v>
      </c>
      <c r="F255" s="311" t="s">
        <v>56</v>
      </c>
      <c r="G255" s="37"/>
      <c r="H255" s="37"/>
    </row>
    <row r="256" spans="1:10" ht="15.5" thickTop="1" thickBot="1" x14ac:dyDescent="0.4">
      <c r="A256" s="240" t="s">
        <v>184</v>
      </c>
      <c r="B256" s="300"/>
      <c r="C256" s="21" t="s">
        <v>49</v>
      </c>
      <c r="D256" s="36" t="s">
        <v>173</v>
      </c>
      <c r="E256" s="36" t="s">
        <v>173</v>
      </c>
      <c r="F256" s="311" t="s">
        <v>56</v>
      </c>
      <c r="G256" s="37"/>
      <c r="H256" s="37"/>
    </row>
    <row r="257" spans="1:10" ht="15.5" thickTop="1" thickBot="1" x14ac:dyDescent="0.4">
      <c r="A257" s="240" t="s">
        <v>184</v>
      </c>
      <c r="B257" s="300"/>
      <c r="C257" s="21" t="s">
        <v>53</v>
      </c>
      <c r="D257" s="36" t="s">
        <v>173</v>
      </c>
      <c r="E257" s="36" t="s">
        <v>173</v>
      </c>
      <c r="F257" s="311" t="s">
        <v>56</v>
      </c>
      <c r="G257" s="37"/>
      <c r="H257" s="37"/>
    </row>
    <row r="258" spans="1:10" ht="15.5" thickTop="1" thickBot="1" x14ac:dyDescent="0.4">
      <c r="A258" s="240" t="s">
        <v>184</v>
      </c>
      <c r="B258" s="300"/>
      <c r="C258" s="61" t="s">
        <v>2</v>
      </c>
      <c r="D258" s="40" t="s">
        <v>173</v>
      </c>
      <c r="E258" s="40" t="s">
        <v>173</v>
      </c>
      <c r="F258" s="311" t="s">
        <v>56</v>
      </c>
      <c r="G258" s="41"/>
      <c r="H258" s="41"/>
      <c r="I258" s="79"/>
      <c r="J258" s="227"/>
    </row>
    <row r="259" spans="1:10" ht="15.5" thickTop="1" thickBot="1" x14ac:dyDescent="0.4">
      <c r="A259" s="240" t="s">
        <v>184</v>
      </c>
      <c r="B259" s="300"/>
      <c r="C259" s="68" t="s">
        <v>186</v>
      </c>
      <c r="D259" s="35" t="s">
        <v>103</v>
      </c>
      <c r="E259" s="35" t="s">
        <v>103</v>
      </c>
      <c r="F259" s="35" t="s">
        <v>232</v>
      </c>
      <c r="G259" s="37"/>
      <c r="H259" s="37"/>
      <c r="I259" s="79"/>
      <c r="J259" s="227"/>
    </row>
    <row r="260" spans="1:10" ht="15.5" thickTop="1" thickBot="1" x14ac:dyDescent="0.4">
      <c r="A260" s="240" t="s">
        <v>184</v>
      </c>
      <c r="B260" s="300"/>
      <c r="C260" s="68" t="s">
        <v>187</v>
      </c>
      <c r="D260" s="36" t="s">
        <v>173</v>
      </c>
      <c r="E260" s="36" t="s">
        <v>173</v>
      </c>
      <c r="F260" s="311" t="s">
        <v>56</v>
      </c>
      <c r="G260" s="37"/>
      <c r="H260" s="37"/>
    </row>
    <row r="261" spans="1:10" ht="15.5" thickTop="1" thickBot="1" x14ac:dyDescent="0.4">
      <c r="A261" s="240" t="s">
        <v>184</v>
      </c>
      <c r="B261" s="300"/>
      <c r="C261" s="68" t="s">
        <v>188</v>
      </c>
      <c r="D261" s="36" t="s">
        <v>173</v>
      </c>
      <c r="E261" s="36" t="s">
        <v>173</v>
      </c>
      <c r="F261" s="311" t="s">
        <v>56</v>
      </c>
      <c r="G261" s="37"/>
      <c r="H261" s="37"/>
    </row>
    <row r="262" spans="1:10" ht="15.5" thickTop="1" thickBot="1" x14ac:dyDescent="0.4">
      <c r="A262" s="240" t="s">
        <v>184</v>
      </c>
      <c r="B262" s="300"/>
      <c r="C262" s="68" t="s">
        <v>189</v>
      </c>
      <c r="D262" s="36" t="s">
        <v>173</v>
      </c>
      <c r="E262" s="36" t="s">
        <v>173</v>
      </c>
      <c r="F262" s="311" t="s">
        <v>56</v>
      </c>
      <c r="G262" s="37"/>
      <c r="H262" s="37"/>
    </row>
    <row r="263" spans="1:10" ht="15.5" thickTop="1" thickBot="1" x14ac:dyDescent="0.4">
      <c r="A263" s="240" t="s">
        <v>184</v>
      </c>
      <c r="B263" s="300"/>
      <c r="C263" s="68" t="s">
        <v>190</v>
      </c>
      <c r="D263" s="36" t="s">
        <v>173</v>
      </c>
      <c r="E263" s="36" t="s">
        <v>173</v>
      </c>
      <c r="F263" s="311" t="s">
        <v>56</v>
      </c>
      <c r="G263" s="37"/>
      <c r="H263" s="37"/>
    </row>
    <row r="264" spans="1:10" ht="15.5" thickTop="1" thickBot="1" x14ac:dyDescent="0.4">
      <c r="A264" s="240" t="s">
        <v>184</v>
      </c>
      <c r="B264" s="300"/>
      <c r="C264" s="68" t="s">
        <v>191</v>
      </c>
      <c r="D264" s="36" t="s">
        <v>173</v>
      </c>
      <c r="E264" s="36" t="s">
        <v>173</v>
      </c>
      <c r="F264" s="311" t="s">
        <v>56</v>
      </c>
      <c r="G264" s="37"/>
      <c r="H264" s="37"/>
    </row>
    <row r="265" spans="1:10" ht="15.5" thickTop="1" thickBot="1" x14ac:dyDescent="0.4">
      <c r="A265" s="240" t="s">
        <v>184</v>
      </c>
      <c r="B265" s="300"/>
      <c r="C265" s="68" t="s">
        <v>2</v>
      </c>
      <c r="D265" s="36" t="s">
        <v>173</v>
      </c>
      <c r="E265" s="36" t="s">
        <v>173</v>
      </c>
      <c r="F265" s="311" t="s">
        <v>56</v>
      </c>
      <c r="G265" s="37"/>
      <c r="H265" s="37"/>
    </row>
    <row r="266" spans="1:10" ht="15.5" thickTop="1" thickBot="1" x14ac:dyDescent="0.4">
      <c r="A266" s="240" t="s">
        <v>184</v>
      </c>
      <c r="B266" s="300"/>
      <c r="C266" s="68" t="s">
        <v>192</v>
      </c>
      <c r="D266" s="35" t="s">
        <v>103</v>
      </c>
      <c r="E266" s="35" t="s">
        <v>103</v>
      </c>
      <c r="F266" s="35" t="s">
        <v>232</v>
      </c>
      <c r="G266" s="37"/>
      <c r="H266" s="37"/>
      <c r="I266" s="79"/>
      <c r="J266" s="227"/>
    </row>
    <row r="267" spans="1:10" ht="15.5" thickTop="1" thickBot="1" x14ac:dyDescent="0.4">
      <c r="A267" s="240" t="s">
        <v>184</v>
      </c>
      <c r="B267" s="300"/>
      <c r="C267" s="68" t="s">
        <v>100</v>
      </c>
      <c r="D267" s="36" t="s">
        <v>173</v>
      </c>
      <c r="E267" s="36" t="s">
        <v>103</v>
      </c>
      <c r="F267" s="36" t="s">
        <v>218</v>
      </c>
      <c r="G267" s="37"/>
      <c r="H267" s="37"/>
    </row>
    <row r="268" spans="1:10" ht="15.5" thickTop="1" thickBot="1" x14ac:dyDescent="0.4">
      <c r="A268" s="240" t="s">
        <v>184</v>
      </c>
      <c r="B268" s="300"/>
      <c r="C268" s="68" t="s">
        <v>193</v>
      </c>
      <c r="D268" s="36" t="s">
        <v>173</v>
      </c>
      <c r="E268" s="36" t="s">
        <v>173</v>
      </c>
      <c r="F268" s="311" t="s">
        <v>56</v>
      </c>
      <c r="G268" s="37"/>
      <c r="H268" s="37"/>
    </row>
    <row r="269" spans="1:10" ht="15.5" thickTop="1" thickBot="1" x14ac:dyDescent="0.4">
      <c r="A269" s="240" t="s">
        <v>184</v>
      </c>
      <c r="B269" s="301" t="s">
        <v>216</v>
      </c>
      <c r="C269" s="56" t="s">
        <v>194</v>
      </c>
      <c r="D269" s="46"/>
      <c r="E269" s="46"/>
      <c r="F269" s="46"/>
      <c r="G269" s="47"/>
      <c r="H269" s="47"/>
      <c r="I269" s="79"/>
      <c r="J269" s="227"/>
    </row>
    <row r="270" spans="1:10" ht="15.5" thickTop="1" thickBot="1" x14ac:dyDescent="0.4">
      <c r="A270" s="240" t="s">
        <v>184</v>
      </c>
      <c r="B270" s="301"/>
      <c r="C270" s="21" t="s">
        <v>195</v>
      </c>
      <c r="D270" s="35" t="s">
        <v>103</v>
      </c>
      <c r="E270" s="35" t="s">
        <v>103</v>
      </c>
      <c r="F270" s="35" t="s">
        <v>232</v>
      </c>
      <c r="G270" s="37"/>
      <c r="H270" s="37"/>
      <c r="I270" s="79"/>
      <c r="J270" s="227"/>
    </row>
    <row r="271" spans="1:10" ht="15.5" thickTop="1" thickBot="1" x14ac:dyDescent="0.4">
      <c r="A271" s="240" t="s">
        <v>184</v>
      </c>
      <c r="B271" s="301"/>
      <c r="C271" s="21" t="s">
        <v>39</v>
      </c>
      <c r="D271" s="36" t="s">
        <v>173</v>
      </c>
      <c r="E271" s="36" t="s">
        <v>173</v>
      </c>
      <c r="F271" s="311" t="s">
        <v>56</v>
      </c>
      <c r="G271" s="37"/>
      <c r="H271" s="37"/>
    </row>
    <row r="272" spans="1:10" ht="15.5" thickTop="1" thickBot="1" x14ac:dyDescent="0.4">
      <c r="A272" s="240" t="s">
        <v>184</v>
      </c>
      <c r="B272" s="301"/>
      <c r="C272" s="21" t="s">
        <v>14</v>
      </c>
      <c r="D272" s="36" t="s">
        <v>173</v>
      </c>
      <c r="E272" s="36" t="s">
        <v>173</v>
      </c>
      <c r="F272" s="311" t="s">
        <v>56</v>
      </c>
      <c r="G272" s="37"/>
      <c r="H272" s="37"/>
    </row>
    <row r="273" spans="1:10" ht="15.5" thickTop="1" thickBot="1" x14ac:dyDescent="0.4">
      <c r="A273" s="240" t="s">
        <v>184</v>
      </c>
      <c r="B273" s="301"/>
      <c r="C273" s="21" t="s">
        <v>196</v>
      </c>
      <c r="D273" s="35" t="s">
        <v>103</v>
      </c>
      <c r="E273" s="35" t="s">
        <v>103</v>
      </c>
      <c r="F273" s="35" t="s">
        <v>232</v>
      </c>
      <c r="G273" s="37"/>
      <c r="H273" s="37"/>
      <c r="I273" s="79"/>
      <c r="J273" s="227"/>
    </row>
    <row r="274" spans="1:10" ht="15.5" thickTop="1" thickBot="1" x14ac:dyDescent="0.4">
      <c r="A274" s="240" t="s">
        <v>184</v>
      </c>
      <c r="B274" s="301"/>
      <c r="C274" s="21" t="s">
        <v>197</v>
      </c>
      <c r="D274" s="36" t="s">
        <v>173</v>
      </c>
      <c r="E274" s="36" t="s">
        <v>173</v>
      </c>
      <c r="F274" s="311" t="s">
        <v>56</v>
      </c>
      <c r="G274" s="37"/>
      <c r="H274" s="37"/>
    </row>
    <row r="275" spans="1:10" ht="15.5" thickTop="1" thickBot="1" x14ac:dyDescent="0.4">
      <c r="A275" s="240" t="s">
        <v>184</v>
      </c>
      <c r="B275" s="301"/>
      <c r="C275" s="70" t="s">
        <v>198</v>
      </c>
      <c r="D275" s="36" t="s">
        <v>173</v>
      </c>
      <c r="E275" s="36" t="s">
        <v>173</v>
      </c>
      <c r="F275" s="311" t="s">
        <v>56</v>
      </c>
      <c r="G275" s="37"/>
      <c r="H275" s="37"/>
    </row>
    <row r="276" spans="1:10" ht="15.5" thickTop="1" thickBot="1" x14ac:dyDescent="0.4">
      <c r="A276" s="240" t="s">
        <v>184</v>
      </c>
      <c r="B276" s="215"/>
      <c r="C276" s="123"/>
      <c r="D276" s="43"/>
      <c r="E276" s="43"/>
      <c r="F276" s="43"/>
      <c r="G276" s="44"/>
      <c r="H276" s="44"/>
    </row>
    <row r="277" spans="1:10" ht="15.5" thickTop="1" thickBot="1" x14ac:dyDescent="0.4">
      <c r="A277" s="240" t="s">
        <v>184</v>
      </c>
      <c r="B277" s="302" t="s">
        <v>201</v>
      </c>
      <c r="C277" s="173" t="s">
        <v>199</v>
      </c>
      <c r="D277" s="158"/>
      <c r="E277" s="158"/>
      <c r="F277" s="158"/>
      <c r="G277" s="159"/>
      <c r="H277" s="160"/>
      <c r="I277" s="79"/>
      <c r="J277" s="227"/>
    </row>
    <row r="278" spans="1:10" ht="15.5" thickTop="1" thickBot="1" x14ac:dyDescent="0.4">
      <c r="A278" s="240" t="s">
        <v>184</v>
      </c>
      <c r="B278" s="302"/>
      <c r="C278" s="174" t="s">
        <v>56</v>
      </c>
      <c r="D278" s="110"/>
      <c r="E278" s="110"/>
      <c r="F278" s="110"/>
      <c r="G278" s="111"/>
      <c r="H278" s="111"/>
      <c r="I278" s="79"/>
      <c r="J278" s="227"/>
    </row>
    <row r="279" spans="1:10" ht="15.5" thickTop="1" thickBot="1" x14ac:dyDescent="0.4">
      <c r="A279" s="240" t="s">
        <v>184</v>
      </c>
      <c r="B279" s="302"/>
      <c r="C279" s="68" t="s">
        <v>85</v>
      </c>
      <c r="D279" s="36" t="s">
        <v>173</v>
      </c>
      <c r="E279" s="36" t="s">
        <v>173</v>
      </c>
      <c r="F279" s="311" t="s">
        <v>56</v>
      </c>
      <c r="G279" s="37"/>
      <c r="H279" s="37"/>
    </row>
    <row r="280" spans="1:10" ht="15.5" thickTop="1" thickBot="1" x14ac:dyDescent="0.4">
      <c r="A280" s="240" t="s">
        <v>184</v>
      </c>
      <c r="B280" s="302"/>
      <c r="C280" s="68" t="s">
        <v>200</v>
      </c>
      <c r="D280" s="36" t="s">
        <v>173</v>
      </c>
      <c r="E280" s="36" t="s">
        <v>173</v>
      </c>
      <c r="F280" s="311" t="s">
        <v>56</v>
      </c>
      <c r="G280" s="37"/>
      <c r="H280" s="37"/>
      <c r="I280" s="79"/>
      <c r="J280" s="227"/>
    </row>
    <row r="281" spans="1:10" ht="15.5" thickTop="1" thickBot="1" x14ac:dyDescent="0.4">
      <c r="A281" s="240" t="s">
        <v>184</v>
      </c>
      <c r="B281" s="302"/>
      <c r="C281" s="68" t="s">
        <v>86</v>
      </c>
      <c r="D281" s="36" t="s">
        <v>173</v>
      </c>
      <c r="E281" s="36" t="s">
        <v>173</v>
      </c>
      <c r="F281" s="311" t="s">
        <v>56</v>
      </c>
      <c r="G281" s="37"/>
      <c r="H281" s="37"/>
    </row>
    <row r="282" spans="1:10" ht="15.5" thickTop="1" thickBot="1" x14ac:dyDescent="0.4">
      <c r="A282" s="240" t="s">
        <v>184</v>
      </c>
      <c r="B282" s="302"/>
      <c r="C282" s="68" t="s">
        <v>63</v>
      </c>
      <c r="D282" s="36" t="s">
        <v>173</v>
      </c>
      <c r="E282" s="36" t="s">
        <v>173</v>
      </c>
      <c r="F282" s="311" t="s">
        <v>56</v>
      </c>
      <c r="G282" s="37"/>
      <c r="H282" s="37"/>
      <c r="I282" s="79"/>
      <c r="J282" s="227"/>
    </row>
    <row r="283" spans="1:10" ht="15.5" thickTop="1" thickBot="1" x14ac:dyDescent="0.4">
      <c r="A283" s="240" t="s">
        <v>184</v>
      </c>
      <c r="B283" s="302"/>
      <c r="C283" s="68" t="s">
        <v>87</v>
      </c>
      <c r="D283" s="36" t="s">
        <v>173</v>
      </c>
      <c r="E283" s="36" t="s">
        <v>173</v>
      </c>
      <c r="F283" s="311" t="s">
        <v>56</v>
      </c>
      <c r="G283" s="37"/>
      <c r="H283" s="37"/>
    </row>
    <row r="284" spans="1:10" ht="15.5" thickTop="1" thickBot="1" x14ac:dyDescent="0.4">
      <c r="A284" s="240" t="s">
        <v>184</v>
      </c>
      <c r="B284" s="302"/>
      <c r="C284" s="68" t="s">
        <v>88</v>
      </c>
      <c r="D284" s="36" t="s">
        <v>173</v>
      </c>
      <c r="E284" s="36" t="s">
        <v>173</v>
      </c>
      <c r="F284" s="311" t="s">
        <v>56</v>
      </c>
      <c r="G284" s="37"/>
      <c r="H284" s="37"/>
    </row>
    <row r="285" spans="1:10" ht="15.5" thickTop="1" thickBot="1" x14ac:dyDescent="0.4">
      <c r="A285" s="240" t="s">
        <v>184</v>
      </c>
      <c r="B285" s="302"/>
      <c r="C285" s="68" t="s">
        <v>89</v>
      </c>
      <c r="D285" s="36" t="s">
        <v>173</v>
      </c>
      <c r="E285" s="36" t="s">
        <v>173</v>
      </c>
      <c r="F285" s="311" t="s">
        <v>56</v>
      </c>
      <c r="G285" s="37"/>
      <c r="H285" s="37"/>
    </row>
    <row r="286" spans="1:10" ht="15.5" thickTop="1" thickBot="1" x14ac:dyDescent="0.4">
      <c r="A286" s="240" t="s">
        <v>184</v>
      </c>
      <c r="B286" s="302"/>
      <c r="C286" s="68" t="s">
        <v>90</v>
      </c>
      <c r="D286" s="36" t="s">
        <v>173</v>
      </c>
      <c r="E286" s="36" t="s">
        <v>173</v>
      </c>
      <c r="F286" s="311" t="s">
        <v>56</v>
      </c>
      <c r="G286" s="37"/>
      <c r="H286" s="37"/>
    </row>
    <row r="287" spans="1:10" ht="15.5" thickTop="1" thickBot="1" x14ac:dyDescent="0.4">
      <c r="A287" s="240" t="s">
        <v>184</v>
      </c>
      <c r="B287" s="302"/>
      <c r="C287" s="68" t="s">
        <v>91</v>
      </c>
      <c r="D287" s="36" t="s">
        <v>173</v>
      </c>
      <c r="E287" s="36" t="s">
        <v>173</v>
      </c>
      <c r="F287" s="311" t="s">
        <v>56</v>
      </c>
      <c r="G287" s="37"/>
      <c r="H287" s="37"/>
    </row>
    <row r="288" spans="1:10" ht="15.5" thickTop="1" thickBot="1" x14ac:dyDescent="0.4">
      <c r="A288" s="240" t="s">
        <v>184</v>
      </c>
      <c r="B288" s="302"/>
      <c r="C288" s="56" t="s">
        <v>92</v>
      </c>
      <c r="D288" s="46"/>
      <c r="E288" s="46"/>
      <c r="F288" s="46"/>
      <c r="G288" s="47"/>
      <c r="H288" s="47"/>
      <c r="I288" s="79"/>
      <c r="J288" s="227"/>
    </row>
    <row r="289" spans="1:10" ht="15.5" thickTop="1" thickBot="1" x14ac:dyDescent="0.4">
      <c r="A289" s="240" t="s">
        <v>184</v>
      </c>
      <c r="B289" s="302"/>
      <c r="C289" s="21" t="s">
        <v>44</v>
      </c>
      <c r="D289" s="36" t="s">
        <v>173</v>
      </c>
      <c r="E289" s="36" t="s">
        <v>173</v>
      </c>
      <c r="F289" s="311" t="s">
        <v>56</v>
      </c>
      <c r="G289" s="37"/>
      <c r="H289" s="37"/>
      <c r="I289" s="79"/>
      <c r="J289" s="227"/>
    </row>
    <row r="290" spans="1:10" ht="15.5" thickTop="1" thickBot="1" x14ac:dyDescent="0.4">
      <c r="A290" s="240" t="s">
        <v>184</v>
      </c>
      <c r="B290" s="302"/>
      <c r="C290" s="21" t="s">
        <v>45</v>
      </c>
      <c r="D290" s="36" t="s">
        <v>173</v>
      </c>
      <c r="E290" s="36" t="s">
        <v>173</v>
      </c>
      <c r="F290" s="311" t="s">
        <v>56</v>
      </c>
      <c r="G290" s="37"/>
      <c r="H290" s="37"/>
      <c r="I290" s="79"/>
      <c r="J290" s="227"/>
    </row>
    <row r="291" spans="1:10" ht="15.5" thickTop="1" thickBot="1" x14ac:dyDescent="0.4">
      <c r="A291" s="240" t="s">
        <v>184</v>
      </c>
      <c r="B291" s="302"/>
      <c r="C291" s="21" t="s">
        <v>46</v>
      </c>
      <c r="D291" s="36" t="s">
        <v>173</v>
      </c>
      <c r="E291" s="36" t="s">
        <v>173</v>
      </c>
      <c r="F291" s="311" t="s">
        <v>56</v>
      </c>
      <c r="G291" s="37"/>
      <c r="H291" s="37"/>
    </row>
    <row r="292" spans="1:10" ht="15.5" thickTop="1" thickBot="1" x14ac:dyDescent="0.4">
      <c r="A292" s="240" t="s">
        <v>184</v>
      </c>
      <c r="B292" s="302"/>
      <c r="C292" s="21" t="s">
        <v>47</v>
      </c>
      <c r="D292" s="36" t="s">
        <v>173</v>
      </c>
      <c r="E292" s="36" t="s">
        <v>173</v>
      </c>
      <c r="F292" s="311" t="s">
        <v>56</v>
      </c>
      <c r="G292" s="37"/>
      <c r="H292" s="37"/>
    </row>
    <row r="293" spans="1:10" ht="15.5" thickTop="1" thickBot="1" x14ac:dyDescent="0.4">
      <c r="A293" s="240" t="s">
        <v>184</v>
      </c>
      <c r="B293" s="302"/>
      <c r="C293" s="21" t="s">
        <v>48</v>
      </c>
      <c r="D293" s="36" t="s">
        <v>173</v>
      </c>
      <c r="E293" s="36" t="s">
        <v>173</v>
      </c>
      <c r="F293" s="311" t="s">
        <v>56</v>
      </c>
      <c r="G293" s="37"/>
      <c r="H293" s="37"/>
    </row>
    <row r="294" spans="1:10" ht="15.5" thickTop="1" thickBot="1" x14ac:dyDescent="0.4">
      <c r="A294" s="240" t="s">
        <v>184</v>
      </c>
      <c r="B294" s="302"/>
      <c r="C294" s="21" t="s">
        <v>51</v>
      </c>
      <c r="D294" s="36" t="s">
        <v>173</v>
      </c>
      <c r="E294" s="36" t="s">
        <v>173</v>
      </c>
      <c r="F294" s="311" t="s">
        <v>56</v>
      </c>
      <c r="G294" s="37"/>
      <c r="H294" s="37"/>
    </row>
    <row r="295" spans="1:10" ht="15.5" thickTop="1" thickBot="1" x14ac:dyDescent="0.4">
      <c r="A295" s="240" t="s">
        <v>184</v>
      </c>
      <c r="B295" s="302"/>
      <c r="C295" s="21" t="s">
        <v>52</v>
      </c>
      <c r="D295" s="36" t="s">
        <v>173</v>
      </c>
      <c r="E295" s="36" t="s">
        <v>173</v>
      </c>
      <c r="F295" s="311" t="s">
        <v>56</v>
      </c>
      <c r="G295" s="37"/>
      <c r="H295" s="37"/>
    </row>
    <row r="296" spans="1:10" ht="15.5" thickTop="1" thickBot="1" x14ac:dyDescent="0.4">
      <c r="A296" s="240" t="s">
        <v>184</v>
      </c>
      <c r="B296" s="302"/>
      <c r="C296" s="21" t="s">
        <v>49</v>
      </c>
      <c r="D296" s="36" t="s">
        <v>173</v>
      </c>
      <c r="E296" s="36" t="s">
        <v>173</v>
      </c>
      <c r="F296" s="311" t="s">
        <v>56</v>
      </c>
      <c r="G296" s="37"/>
      <c r="H296" s="37"/>
    </row>
    <row r="297" spans="1:10" ht="15.5" thickTop="1" thickBot="1" x14ac:dyDescent="0.4">
      <c r="A297" s="240" t="s">
        <v>184</v>
      </c>
      <c r="B297" s="302"/>
      <c r="C297" s="21" t="s">
        <v>53</v>
      </c>
      <c r="D297" s="36" t="s">
        <v>173</v>
      </c>
      <c r="E297" s="36" t="s">
        <v>173</v>
      </c>
      <c r="F297" s="311" t="s">
        <v>56</v>
      </c>
      <c r="G297" s="37"/>
      <c r="H297" s="37"/>
    </row>
    <row r="298" spans="1:10" ht="15.5" thickTop="1" thickBot="1" x14ac:dyDescent="0.4">
      <c r="A298" s="240" t="s">
        <v>184</v>
      </c>
      <c r="B298" s="302"/>
      <c r="C298" s="61" t="s">
        <v>2</v>
      </c>
      <c r="D298" s="36" t="s">
        <v>173</v>
      </c>
      <c r="E298" s="36" t="s">
        <v>173</v>
      </c>
      <c r="F298" s="311" t="s">
        <v>56</v>
      </c>
      <c r="G298" s="41"/>
      <c r="H298" s="41"/>
    </row>
    <row r="299" spans="1:10" ht="15.5" thickTop="1" thickBot="1" x14ac:dyDescent="0.4">
      <c r="A299" s="240" t="s">
        <v>184</v>
      </c>
      <c r="B299" s="302"/>
      <c r="C299" s="68" t="s">
        <v>186</v>
      </c>
      <c r="D299" s="36" t="s">
        <v>173</v>
      </c>
      <c r="E299" s="36" t="s">
        <v>173</v>
      </c>
      <c r="F299" s="311" t="s">
        <v>56</v>
      </c>
      <c r="G299" s="37"/>
      <c r="H299" s="37"/>
      <c r="I299" s="79"/>
      <c r="J299" s="227"/>
    </row>
    <row r="300" spans="1:10" ht="15.5" thickTop="1" thickBot="1" x14ac:dyDescent="0.4">
      <c r="A300" s="240" t="s">
        <v>184</v>
      </c>
      <c r="B300" s="302"/>
      <c r="C300" s="68" t="s">
        <v>187</v>
      </c>
      <c r="D300" s="36" t="s">
        <v>173</v>
      </c>
      <c r="E300" s="36" t="s">
        <v>173</v>
      </c>
      <c r="F300" s="311" t="s">
        <v>56</v>
      </c>
      <c r="G300" s="37"/>
      <c r="H300" s="37"/>
    </row>
    <row r="301" spans="1:10" ht="15.5" thickTop="1" thickBot="1" x14ac:dyDescent="0.4">
      <c r="A301" s="240" t="s">
        <v>184</v>
      </c>
      <c r="B301" s="302"/>
      <c r="C301" s="68" t="s">
        <v>188</v>
      </c>
      <c r="D301" s="36" t="s">
        <v>173</v>
      </c>
      <c r="E301" s="36" t="s">
        <v>173</v>
      </c>
      <c r="F301" s="311" t="s">
        <v>56</v>
      </c>
      <c r="G301" s="37"/>
      <c r="H301" s="37"/>
    </row>
    <row r="302" spans="1:10" ht="15.5" thickTop="1" thickBot="1" x14ac:dyDescent="0.4">
      <c r="A302" s="240" t="s">
        <v>184</v>
      </c>
      <c r="B302" s="302"/>
      <c r="C302" s="68" t="s">
        <v>189</v>
      </c>
      <c r="D302" s="36" t="s">
        <v>173</v>
      </c>
      <c r="E302" s="36" t="s">
        <v>173</v>
      </c>
      <c r="F302" s="311" t="s">
        <v>56</v>
      </c>
      <c r="G302" s="37"/>
      <c r="H302" s="37"/>
    </row>
    <row r="303" spans="1:10" ht="15.5" thickTop="1" thickBot="1" x14ac:dyDescent="0.4">
      <c r="A303" s="240" t="s">
        <v>184</v>
      </c>
      <c r="B303" s="302"/>
      <c r="C303" s="68" t="s">
        <v>190</v>
      </c>
      <c r="D303" s="36" t="s">
        <v>173</v>
      </c>
      <c r="E303" s="36" t="s">
        <v>173</v>
      </c>
      <c r="F303" s="311" t="s">
        <v>56</v>
      </c>
      <c r="G303" s="37"/>
      <c r="H303" s="37"/>
    </row>
    <row r="304" spans="1:10" ht="15.5" thickTop="1" thickBot="1" x14ac:dyDescent="0.4">
      <c r="A304" s="240" t="s">
        <v>184</v>
      </c>
      <c r="B304" s="302"/>
      <c r="C304" s="68" t="s">
        <v>191</v>
      </c>
      <c r="D304" s="36" t="s">
        <v>173</v>
      </c>
      <c r="E304" s="36" t="s">
        <v>173</v>
      </c>
      <c r="F304" s="311" t="s">
        <v>56</v>
      </c>
      <c r="G304" s="37"/>
      <c r="H304" s="37"/>
    </row>
    <row r="305" spans="1:10" ht="15.5" thickTop="1" thickBot="1" x14ac:dyDescent="0.4">
      <c r="A305" s="240" t="s">
        <v>184</v>
      </c>
      <c r="B305" s="302"/>
      <c r="C305" s="68" t="s">
        <v>192</v>
      </c>
      <c r="D305" s="36" t="s">
        <v>173</v>
      </c>
      <c r="E305" s="36" t="s">
        <v>173</v>
      </c>
      <c r="F305" s="311" t="s">
        <v>56</v>
      </c>
      <c r="G305" s="37"/>
      <c r="H305" s="37"/>
      <c r="I305" s="79"/>
      <c r="J305" s="227"/>
    </row>
    <row r="306" spans="1:10" ht="15.5" thickTop="1" thickBot="1" x14ac:dyDescent="0.4">
      <c r="A306" s="240" t="s">
        <v>184</v>
      </c>
      <c r="B306" s="302"/>
      <c r="C306" s="68" t="s">
        <v>100</v>
      </c>
      <c r="D306" s="36" t="s">
        <v>173</v>
      </c>
      <c r="E306" s="36" t="s">
        <v>173</v>
      </c>
      <c r="F306" s="311" t="s">
        <v>56</v>
      </c>
      <c r="G306" s="37"/>
      <c r="H306" s="37"/>
    </row>
    <row r="307" spans="1:10" ht="15.5" thickTop="1" thickBot="1" x14ac:dyDescent="0.4">
      <c r="A307" s="240" t="s">
        <v>184</v>
      </c>
      <c r="B307" s="302"/>
      <c r="C307" s="68" t="s">
        <v>193</v>
      </c>
      <c r="D307" s="36" t="s">
        <v>173</v>
      </c>
      <c r="E307" s="36" t="s">
        <v>173</v>
      </c>
      <c r="F307" s="311" t="s">
        <v>56</v>
      </c>
      <c r="G307" s="37"/>
      <c r="H307" s="37"/>
    </row>
    <row r="308" spans="1:10" ht="15.5" thickTop="1" thickBot="1" x14ac:dyDescent="0.4">
      <c r="A308" s="240" t="s">
        <v>184</v>
      </c>
      <c r="B308" s="302" t="s">
        <v>216</v>
      </c>
      <c r="C308" s="56" t="s">
        <v>194</v>
      </c>
      <c r="D308" s="46"/>
      <c r="E308" s="46"/>
      <c r="F308" s="46"/>
      <c r="G308" s="47"/>
      <c r="H308" s="47"/>
      <c r="I308" s="79"/>
      <c r="J308" s="227"/>
    </row>
    <row r="309" spans="1:10" ht="15.5" thickTop="1" thickBot="1" x14ac:dyDescent="0.4">
      <c r="A309" s="240" t="s">
        <v>184</v>
      </c>
      <c r="B309" s="302"/>
      <c r="C309" s="21" t="s">
        <v>195</v>
      </c>
      <c r="D309" s="36" t="s">
        <v>173</v>
      </c>
      <c r="E309" s="36" t="s">
        <v>173</v>
      </c>
      <c r="F309" s="311" t="s">
        <v>56</v>
      </c>
      <c r="G309" s="37"/>
      <c r="H309" s="37"/>
      <c r="I309" s="79"/>
      <c r="J309" s="227"/>
    </row>
    <row r="310" spans="1:10" ht="15.5" thickTop="1" thickBot="1" x14ac:dyDescent="0.4">
      <c r="A310" s="240" t="s">
        <v>184</v>
      </c>
      <c r="B310" s="302"/>
      <c r="C310" s="21" t="s">
        <v>39</v>
      </c>
      <c r="D310" s="36" t="s">
        <v>173</v>
      </c>
      <c r="E310" s="36" t="s">
        <v>173</v>
      </c>
      <c r="F310" s="311" t="s">
        <v>56</v>
      </c>
      <c r="G310" s="37"/>
      <c r="H310" s="37"/>
    </row>
    <row r="311" spans="1:10" ht="15.5" thickTop="1" thickBot="1" x14ac:dyDescent="0.4">
      <c r="A311" s="240" t="s">
        <v>184</v>
      </c>
      <c r="B311" s="302"/>
      <c r="C311" s="21" t="s">
        <v>14</v>
      </c>
      <c r="D311" s="36" t="s">
        <v>173</v>
      </c>
      <c r="E311" s="36" t="s">
        <v>173</v>
      </c>
      <c r="F311" s="311" t="s">
        <v>56</v>
      </c>
      <c r="G311" s="37"/>
      <c r="H311" s="37"/>
    </row>
    <row r="312" spans="1:10" ht="15.5" thickTop="1" thickBot="1" x14ac:dyDescent="0.4">
      <c r="A312" s="240" t="s">
        <v>184</v>
      </c>
      <c r="B312" s="302"/>
      <c r="C312" s="21" t="s">
        <v>196</v>
      </c>
      <c r="D312" s="36" t="s">
        <v>173</v>
      </c>
      <c r="E312" s="36" t="s">
        <v>173</v>
      </c>
      <c r="F312" s="311" t="s">
        <v>56</v>
      </c>
      <c r="G312" s="37"/>
      <c r="H312" s="37"/>
      <c r="I312" s="79"/>
      <c r="J312" s="227"/>
    </row>
    <row r="313" spans="1:10" ht="15.5" thickTop="1" thickBot="1" x14ac:dyDescent="0.4">
      <c r="A313" s="240" t="s">
        <v>184</v>
      </c>
      <c r="B313" s="302"/>
      <c r="C313" s="21" t="s">
        <v>197</v>
      </c>
      <c r="D313" s="36" t="s">
        <v>173</v>
      </c>
      <c r="E313" s="36" t="s">
        <v>173</v>
      </c>
      <c r="F313" s="311" t="s">
        <v>56</v>
      </c>
      <c r="G313" s="37"/>
      <c r="H313" s="37"/>
    </row>
    <row r="314" spans="1:10" ht="15.5" thickTop="1" thickBot="1" x14ac:dyDescent="0.4">
      <c r="A314" s="240" t="s">
        <v>184</v>
      </c>
      <c r="B314" s="302"/>
      <c r="C314" s="70" t="s">
        <v>198</v>
      </c>
      <c r="D314" s="36" t="s">
        <v>173</v>
      </c>
      <c r="E314" s="36" t="s">
        <v>173</v>
      </c>
      <c r="F314" s="311" t="s">
        <v>56</v>
      </c>
      <c r="G314" s="37"/>
      <c r="H314" s="37"/>
    </row>
    <row r="315" spans="1:10" ht="15" thickTop="1" x14ac:dyDescent="0.35">
      <c r="A315" s="240" t="s">
        <v>184</v>
      </c>
      <c r="C315" s="124"/>
      <c r="D315" s="43"/>
      <c r="E315" s="43"/>
      <c r="F315" s="43"/>
      <c r="G315" s="44"/>
      <c r="H315" s="44"/>
    </row>
    <row r="316" spans="1:10" ht="16.5" thickBot="1" x14ac:dyDescent="0.4">
      <c r="A316" s="240" t="s">
        <v>205</v>
      </c>
      <c r="B316" s="218" t="s">
        <v>205</v>
      </c>
      <c r="C316" s="125"/>
      <c r="D316" s="6"/>
      <c r="E316" s="6"/>
      <c r="F316" s="98"/>
      <c r="G316" s="99"/>
      <c r="H316" s="99"/>
      <c r="I316" s="79"/>
      <c r="J316" s="227"/>
    </row>
    <row r="317" spans="1:10" ht="15.5" thickTop="1" thickBot="1" x14ac:dyDescent="0.4">
      <c r="A317" s="240" t="s">
        <v>205</v>
      </c>
      <c r="B317" s="300" t="s">
        <v>206</v>
      </c>
      <c r="C317" s="173" t="s">
        <v>206</v>
      </c>
      <c r="D317" s="158"/>
      <c r="E317" s="158"/>
      <c r="F317" s="158"/>
      <c r="G317" s="159"/>
      <c r="H317" s="160"/>
    </row>
    <row r="318" spans="1:10" ht="15.5" thickTop="1" thickBot="1" x14ac:dyDescent="0.4">
      <c r="A318" s="240" t="s">
        <v>205</v>
      </c>
      <c r="B318" s="300"/>
      <c r="C318" s="26" t="s">
        <v>63</v>
      </c>
      <c r="D318" s="36" t="s">
        <v>173</v>
      </c>
      <c r="E318" s="36" t="s">
        <v>103</v>
      </c>
      <c r="F318" s="36" t="s">
        <v>218</v>
      </c>
      <c r="G318" s="37"/>
      <c r="H318" s="37"/>
    </row>
    <row r="319" spans="1:10" ht="15.5" thickTop="1" thickBot="1" x14ac:dyDescent="0.4">
      <c r="A319" s="240" t="s">
        <v>205</v>
      </c>
      <c r="B319" s="300"/>
      <c r="C319" s="56" t="s">
        <v>92</v>
      </c>
      <c r="D319" s="46"/>
      <c r="E319" s="46"/>
      <c r="F319" s="46"/>
      <c r="G319" s="47"/>
      <c r="H319" s="47"/>
    </row>
    <row r="320" spans="1:10" ht="15.5" thickTop="1" thickBot="1" x14ac:dyDescent="0.4">
      <c r="A320" s="240" t="s">
        <v>205</v>
      </c>
      <c r="B320" s="300"/>
      <c r="C320" s="24" t="s">
        <v>44</v>
      </c>
      <c r="D320" s="36" t="s">
        <v>173</v>
      </c>
      <c r="E320" s="36" t="s">
        <v>173</v>
      </c>
      <c r="F320" s="311" t="s">
        <v>56</v>
      </c>
      <c r="G320" s="37"/>
      <c r="H320" s="37"/>
    </row>
    <row r="321" spans="1:8" ht="15.5" thickTop="1" thickBot="1" x14ac:dyDescent="0.4">
      <c r="A321" s="240" t="s">
        <v>205</v>
      </c>
      <c r="B321" s="300"/>
      <c r="C321" s="25" t="s">
        <v>45</v>
      </c>
      <c r="D321" s="36" t="s">
        <v>173</v>
      </c>
      <c r="E321" s="36" t="s">
        <v>103</v>
      </c>
      <c r="F321" s="36" t="s">
        <v>218</v>
      </c>
      <c r="G321" s="37"/>
      <c r="H321" s="37"/>
    </row>
    <row r="322" spans="1:8" ht="15.5" thickTop="1" thickBot="1" x14ac:dyDescent="0.4">
      <c r="A322" s="240" t="s">
        <v>205</v>
      </c>
      <c r="B322" s="300"/>
      <c r="C322" s="25" t="s">
        <v>46</v>
      </c>
      <c r="D322" s="36" t="s">
        <v>173</v>
      </c>
      <c r="E322" s="36" t="s">
        <v>103</v>
      </c>
      <c r="F322" s="36" t="s">
        <v>218</v>
      </c>
      <c r="G322" s="37"/>
      <c r="H322" s="37"/>
    </row>
    <row r="323" spans="1:8" ht="15.5" thickTop="1" thickBot="1" x14ac:dyDescent="0.4">
      <c r="A323" s="240" t="s">
        <v>205</v>
      </c>
      <c r="B323" s="300"/>
      <c r="C323" s="25" t="s">
        <v>47</v>
      </c>
      <c r="D323" s="36" t="s">
        <v>173</v>
      </c>
      <c r="E323" s="36" t="s">
        <v>173</v>
      </c>
      <c r="F323" s="311" t="s">
        <v>56</v>
      </c>
      <c r="G323" s="37"/>
      <c r="H323" s="37"/>
    </row>
    <row r="324" spans="1:8" ht="15.5" thickTop="1" thickBot="1" x14ac:dyDescent="0.4">
      <c r="A324" s="240" t="s">
        <v>205</v>
      </c>
      <c r="B324" s="300"/>
      <c r="C324" s="25" t="s">
        <v>48</v>
      </c>
      <c r="D324" s="36" t="s">
        <v>173</v>
      </c>
      <c r="E324" s="36" t="s">
        <v>103</v>
      </c>
      <c r="F324" s="36" t="s">
        <v>218</v>
      </c>
      <c r="G324" s="37"/>
      <c r="H324" s="37"/>
    </row>
    <row r="325" spans="1:8" ht="15.5" thickTop="1" thickBot="1" x14ac:dyDescent="0.4">
      <c r="A325" s="240" t="s">
        <v>205</v>
      </c>
      <c r="B325" s="300"/>
      <c r="C325" s="25" t="s">
        <v>49</v>
      </c>
      <c r="D325" s="36" t="s">
        <v>173</v>
      </c>
      <c r="E325" s="36" t="s">
        <v>103</v>
      </c>
      <c r="F325" s="36" t="s">
        <v>218</v>
      </c>
      <c r="G325" s="37"/>
      <c r="H325" s="37"/>
    </row>
    <row r="326" spans="1:8" ht="15.5" thickTop="1" thickBot="1" x14ac:dyDescent="0.4">
      <c r="A326" s="240" t="s">
        <v>205</v>
      </c>
      <c r="B326" s="300"/>
      <c r="C326" s="25" t="s">
        <v>51</v>
      </c>
      <c r="D326" s="36" t="s">
        <v>173</v>
      </c>
      <c r="E326" s="36" t="s">
        <v>103</v>
      </c>
      <c r="F326" s="36" t="s">
        <v>218</v>
      </c>
      <c r="G326" s="37"/>
      <c r="H326" s="37"/>
    </row>
    <row r="327" spans="1:8" ht="15.5" thickTop="1" thickBot="1" x14ac:dyDescent="0.4">
      <c r="A327" s="240" t="s">
        <v>205</v>
      </c>
      <c r="B327" s="300"/>
      <c r="C327" s="25" t="s">
        <v>52</v>
      </c>
      <c r="D327" s="36" t="s">
        <v>173</v>
      </c>
      <c r="E327" s="36" t="s">
        <v>173</v>
      </c>
      <c r="F327" s="311" t="s">
        <v>56</v>
      </c>
      <c r="G327" s="37"/>
      <c r="H327" s="37"/>
    </row>
    <row r="328" spans="1:8" ht="15.5" thickTop="1" thickBot="1" x14ac:dyDescent="0.4">
      <c r="A328" s="240" t="s">
        <v>205</v>
      </c>
      <c r="B328" s="300"/>
      <c r="C328" s="24" t="s">
        <v>2</v>
      </c>
      <c r="D328" s="36" t="s">
        <v>173</v>
      </c>
      <c r="E328" s="36" t="s">
        <v>173</v>
      </c>
      <c r="F328" s="311" t="s">
        <v>56</v>
      </c>
      <c r="G328" s="37"/>
      <c r="H328" s="37"/>
    </row>
    <row r="329" spans="1:8" ht="15.5" thickTop="1" thickBot="1" x14ac:dyDescent="0.4">
      <c r="A329" s="240" t="s">
        <v>205</v>
      </c>
      <c r="B329" s="300"/>
      <c r="C329" s="26" t="s">
        <v>207</v>
      </c>
      <c r="D329" s="36" t="s">
        <v>173</v>
      </c>
      <c r="E329" s="36" t="s">
        <v>103</v>
      </c>
      <c r="F329" s="36" t="s">
        <v>218</v>
      </c>
      <c r="G329" s="37"/>
      <c r="H329" s="37"/>
    </row>
    <row r="330" spans="1:8" ht="15.5" thickTop="1" thickBot="1" x14ac:dyDescent="0.4">
      <c r="A330" s="240" t="s">
        <v>205</v>
      </c>
      <c r="B330" s="300"/>
      <c r="C330" s="26" t="s">
        <v>208</v>
      </c>
      <c r="D330" s="36" t="s">
        <v>173</v>
      </c>
      <c r="E330" s="36" t="s">
        <v>173</v>
      </c>
      <c r="F330" s="311" t="s">
        <v>56</v>
      </c>
      <c r="G330" s="37"/>
      <c r="H330" s="37"/>
    </row>
    <row r="331" spans="1:8" ht="15.5" thickTop="1" thickBot="1" x14ac:dyDescent="0.4">
      <c r="A331" s="240" t="s">
        <v>205</v>
      </c>
      <c r="B331" s="308" t="s">
        <v>209</v>
      </c>
      <c r="C331" s="173" t="s">
        <v>209</v>
      </c>
      <c r="D331" s="158"/>
      <c r="E331" s="158"/>
      <c r="F331" s="158"/>
      <c r="G331" s="159"/>
      <c r="H331" s="160"/>
    </row>
    <row r="332" spans="1:8" ht="15.5" thickTop="1" thickBot="1" x14ac:dyDescent="0.4">
      <c r="A332" s="240" t="s">
        <v>205</v>
      </c>
      <c r="B332" s="309"/>
      <c r="C332" s="109" t="s">
        <v>56</v>
      </c>
      <c r="D332" s="110"/>
      <c r="E332" s="110"/>
      <c r="F332" s="110"/>
      <c r="G332" s="111"/>
      <c r="H332" s="111"/>
    </row>
    <row r="333" spans="1:8" ht="15.5" thickTop="1" thickBot="1" x14ac:dyDescent="0.4">
      <c r="A333" s="240" t="s">
        <v>205</v>
      </c>
      <c r="B333" s="309"/>
      <c r="C333" s="16" t="s">
        <v>210</v>
      </c>
      <c r="D333" s="36" t="s">
        <v>173</v>
      </c>
      <c r="E333" s="36" t="s">
        <v>173</v>
      </c>
      <c r="F333" s="311" t="s">
        <v>56</v>
      </c>
      <c r="G333" s="37"/>
      <c r="H333" s="37"/>
    </row>
    <row r="334" spans="1:8" ht="15.5" thickTop="1" thickBot="1" x14ac:dyDescent="0.4">
      <c r="A334" s="240" t="s">
        <v>205</v>
      </c>
      <c r="B334" s="309"/>
      <c r="C334" s="109" t="s">
        <v>56</v>
      </c>
      <c r="D334" s="110"/>
      <c r="E334" s="110"/>
      <c r="F334" s="110"/>
      <c r="G334" s="111"/>
      <c r="H334" s="111"/>
    </row>
    <row r="335" spans="1:8" ht="15.5" thickTop="1" thickBot="1" x14ac:dyDescent="0.4">
      <c r="A335" s="240" t="s">
        <v>205</v>
      </c>
      <c r="B335" s="309"/>
      <c r="C335" s="16" t="s">
        <v>211</v>
      </c>
      <c r="D335" s="36" t="s">
        <v>173</v>
      </c>
      <c r="E335" s="36" t="s">
        <v>173</v>
      </c>
      <c r="F335" s="311" t="s">
        <v>56</v>
      </c>
      <c r="G335" s="37"/>
      <c r="H335" s="37"/>
    </row>
    <row r="336" spans="1:8" ht="15.5" thickTop="1" thickBot="1" x14ac:dyDescent="0.4">
      <c r="A336" s="240" t="s">
        <v>205</v>
      </c>
      <c r="B336" s="309"/>
      <c r="C336" s="109" t="s">
        <v>56</v>
      </c>
      <c r="D336" s="110"/>
      <c r="E336" s="110"/>
      <c r="F336" s="110"/>
      <c r="G336" s="111"/>
      <c r="H336" s="111"/>
    </row>
    <row r="337" spans="1:10" ht="15.5" thickTop="1" thickBot="1" x14ac:dyDescent="0.4">
      <c r="A337" s="240" t="s">
        <v>205</v>
      </c>
      <c r="B337" s="309"/>
      <c r="C337" s="49" t="s">
        <v>212</v>
      </c>
      <c r="D337" s="36" t="s">
        <v>173</v>
      </c>
      <c r="E337" s="36" t="s">
        <v>173</v>
      </c>
      <c r="F337" s="311" t="s">
        <v>56</v>
      </c>
      <c r="G337" s="37"/>
      <c r="H337" s="37"/>
    </row>
    <row r="338" spans="1:10" ht="15.5" thickTop="1" thickBot="1" x14ac:dyDescent="0.4">
      <c r="A338" s="240" t="s">
        <v>205</v>
      </c>
      <c r="B338" s="310"/>
      <c r="C338" s="126" t="s">
        <v>56</v>
      </c>
      <c r="D338" s="43"/>
      <c r="E338" s="43"/>
      <c r="F338" s="43"/>
      <c r="G338" s="44"/>
      <c r="H338" s="44"/>
    </row>
    <row r="339" spans="1:10" ht="15.5" thickTop="1" thickBot="1" x14ac:dyDescent="0.4">
      <c r="A339" s="240" t="s">
        <v>205</v>
      </c>
      <c r="B339" s="305" t="s">
        <v>217</v>
      </c>
      <c r="C339" s="173" t="s">
        <v>213</v>
      </c>
      <c r="D339" s="158"/>
      <c r="E339" s="158"/>
      <c r="F339" s="158"/>
      <c r="G339" s="159"/>
      <c r="H339" s="160"/>
    </row>
    <row r="340" spans="1:10" ht="15.5" thickTop="1" thickBot="1" x14ac:dyDescent="0.4">
      <c r="A340" s="240" t="s">
        <v>205</v>
      </c>
      <c r="B340" s="306"/>
      <c r="C340" s="109" t="s">
        <v>56</v>
      </c>
      <c r="D340" s="110"/>
      <c r="E340" s="110"/>
      <c r="F340" s="110"/>
      <c r="G340" s="111"/>
      <c r="H340" s="111"/>
    </row>
    <row r="341" spans="1:10" ht="15.5" thickTop="1" thickBot="1" x14ac:dyDescent="0.4">
      <c r="A341" s="240" t="s">
        <v>205</v>
      </c>
      <c r="B341" s="306"/>
      <c r="C341" s="60" t="s">
        <v>214</v>
      </c>
      <c r="D341" s="36" t="s">
        <v>173</v>
      </c>
      <c r="E341" s="36" t="s">
        <v>173</v>
      </c>
      <c r="F341" s="311" t="s">
        <v>56</v>
      </c>
      <c r="G341" s="37"/>
      <c r="H341" s="37"/>
    </row>
    <row r="342" spans="1:10" ht="15.5" thickTop="1" thickBot="1" x14ac:dyDescent="0.4">
      <c r="A342" s="240" t="s">
        <v>205</v>
      </c>
      <c r="B342" s="306"/>
      <c r="C342" s="60" t="s">
        <v>215</v>
      </c>
      <c r="D342" s="36" t="s">
        <v>103</v>
      </c>
      <c r="E342" s="36" t="s">
        <v>173</v>
      </c>
      <c r="F342" s="36" t="s">
        <v>124</v>
      </c>
      <c r="G342" s="37"/>
      <c r="H342" s="37"/>
    </row>
    <row r="343" spans="1:10" ht="15" thickTop="1" x14ac:dyDescent="0.35">
      <c r="A343" s="240" t="s">
        <v>205</v>
      </c>
      <c r="B343" s="307"/>
      <c r="C343" s="127" t="s">
        <v>56</v>
      </c>
      <c r="D343" s="43"/>
      <c r="E343" s="43"/>
      <c r="F343" s="43"/>
      <c r="G343" s="44"/>
      <c r="H343" s="44"/>
    </row>
    <row r="344" spans="1:10" ht="16.5" thickBot="1" x14ac:dyDescent="0.4">
      <c r="A344" s="240" t="s">
        <v>219</v>
      </c>
      <c r="B344" s="218" t="s">
        <v>219</v>
      </c>
      <c r="C344" s="128"/>
      <c r="D344" s="6"/>
      <c r="E344" s="6"/>
      <c r="F344" s="98"/>
      <c r="G344" s="99"/>
      <c r="H344" s="99"/>
      <c r="I344" s="79"/>
      <c r="J344" s="227"/>
    </row>
    <row r="345" spans="1:10" ht="14.4" customHeight="1" thickTop="1" thickBot="1" x14ac:dyDescent="0.4">
      <c r="A345" s="240" t="s">
        <v>219</v>
      </c>
      <c r="B345" s="289" t="s">
        <v>225</v>
      </c>
      <c r="C345" s="173" t="s">
        <v>220</v>
      </c>
      <c r="D345" s="158"/>
      <c r="E345" s="158"/>
      <c r="F345" s="158"/>
      <c r="G345" s="159"/>
      <c r="H345" s="160"/>
      <c r="I345" s="79"/>
      <c r="J345" s="227"/>
    </row>
    <row r="346" spans="1:10" ht="15.5" thickTop="1" thickBot="1" x14ac:dyDescent="0.4">
      <c r="A346" s="240" t="s">
        <v>219</v>
      </c>
      <c r="B346" s="290"/>
      <c r="C346" s="60" t="s">
        <v>2</v>
      </c>
      <c r="D346" s="36" t="s">
        <v>173</v>
      </c>
      <c r="E346" s="36" t="s">
        <v>173</v>
      </c>
      <c r="F346" s="311" t="s">
        <v>56</v>
      </c>
      <c r="G346" s="37"/>
      <c r="H346" s="37"/>
      <c r="I346" s="79"/>
      <c r="J346" s="227"/>
    </row>
    <row r="347" spans="1:10" ht="15.5" thickTop="1" thickBot="1" x14ac:dyDescent="0.4">
      <c r="A347" s="240" t="s">
        <v>219</v>
      </c>
      <c r="B347" s="290"/>
      <c r="C347" s="60" t="s">
        <v>85</v>
      </c>
      <c r="D347" s="36" t="s">
        <v>173</v>
      </c>
      <c r="E347" s="36" t="s">
        <v>173</v>
      </c>
      <c r="F347" s="311" t="s">
        <v>56</v>
      </c>
      <c r="G347" s="104"/>
      <c r="H347" s="37"/>
      <c r="I347" s="79"/>
      <c r="J347" s="227"/>
    </row>
    <row r="348" spans="1:10" ht="15.5" thickTop="1" thickBot="1" x14ac:dyDescent="0.4">
      <c r="A348" s="240" t="s">
        <v>219</v>
      </c>
      <c r="B348" s="290"/>
      <c r="C348" s="60" t="s">
        <v>221</v>
      </c>
      <c r="D348" s="36" t="s">
        <v>173</v>
      </c>
      <c r="E348" s="36" t="s">
        <v>173</v>
      </c>
      <c r="F348" s="311" t="s">
        <v>56</v>
      </c>
      <c r="G348" s="37"/>
      <c r="H348" s="37"/>
    </row>
    <row r="349" spans="1:10" ht="15.5" thickTop="1" thickBot="1" x14ac:dyDescent="0.4">
      <c r="A349" s="240" t="s">
        <v>219</v>
      </c>
      <c r="B349" s="290"/>
      <c r="C349" s="60" t="s">
        <v>86</v>
      </c>
      <c r="D349" s="36" t="s">
        <v>173</v>
      </c>
      <c r="E349" s="36" t="s">
        <v>173</v>
      </c>
      <c r="F349" s="311" t="s">
        <v>56</v>
      </c>
      <c r="G349" s="37"/>
      <c r="H349" s="37"/>
    </row>
    <row r="350" spans="1:10" ht="15.5" thickTop="1" thickBot="1" x14ac:dyDescent="0.4">
      <c r="A350" s="240" t="s">
        <v>219</v>
      </c>
      <c r="B350" s="290"/>
      <c r="C350" s="60" t="s">
        <v>63</v>
      </c>
      <c r="D350" s="36" t="s">
        <v>173</v>
      </c>
      <c r="E350" s="36" t="s">
        <v>173</v>
      </c>
      <c r="F350" s="311" t="s">
        <v>56</v>
      </c>
      <c r="G350" s="37"/>
      <c r="H350" s="37"/>
      <c r="I350" s="79"/>
      <c r="J350" s="227"/>
    </row>
    <row r="351" spans="1:10" ht="15.5" thickTop="1" thickBot="1" x14ac:dyDescent="0.4">
      <c r="A351" s="240" t="s">
        <v>219</v>
      </c>
      <c r="B351" s="290"/>
      <c r="C351" s="60" t="s">
        <v>44</v>
      </c>
      <c r="D351" s="36" t="s">
        <v>173</v>
      </c>
      <c r="E351" s="36" t="s">
        <v>173</v>
      </c>
      <c r="F351" s="311" t="s">
        <v>56</v>
      </c>
      <c r="G351" s="37"/>
      <c r="H351" s="37"/>
      <c r="I351" s="79"/>
      <c r="J351" s="227"/>
    </row>
    <row r="352" spans="1:10" ht="15.5" thickTop="1" thickBot="1" x14ac:dyDescent="0.4">
      <c r="A352" s="240" t="s">
        <v>219</v>
      </c>
      <c r="B352" s="290"/>
      <c r="C352" s="60" t="s">
        <v>40</v>
      </c>
      <c r="D352" s="36" t="s">
        <v>173</v>
      </c>
      <c r="E352" s="36" t="s">
        <v>173</v>
      </c>
      <c r="F352" s="311" t="s">
        <v>56</v>
      </c>
      <c r="G352" s="37"/>
      <c r="H352" s="37"/>
    </row>
    <row r="353" spans="1:10" ht="15.5" thickTop="1" thickBot="1" x14ac:dyDescent="0.4">
      <c r="A353" s="240" t="s">
        <v>219</v>
      </c>
      <c r="B353" s="290"/>
      <c r="C353" s="60" t="s">
        <v>12</v>
      </c>
      <c r="D353" s="36" t="s">
        <v>173</v>
      </c>
      <c r="E353" s="36" t="s">
        <v>173</v>
      </c>
      <c r="F353" s="311" t="s">
        <v>56</v>
      </c>
      <c r="G353" s="37"/>
      <c r="H353" s="37"/>
      <c r="I353" s="79"/>
      <c r="J353" s="227"/>
    </row>
    <row r="354" spans="1:10" ht="15.5" thickTop="1" thickBot="1" x14ac:dyDescent="0.4">
      <c r="A354" s="240" t="s">
        <v>219</v>
      </c>
      <c r="B354" s="290"/>
      <c r="C354" s="60" t="s">
        <v>222</v>
      </c>
      <c r="D354" s="36" t="s">
        <v>173</v>
      </c>
      <c r="E354" s="36" t="s">
        <v>173</v>
      </c>
      <c r="F354" s="311" t="s">
        <v>56</v>
      </c>
      <c r="G354" s="37"/>
      <c r="H354" s="37"/>
      <c r="I354" s="79"/>
      <c r="J354" s="227"/>
    </row>
    <row r="355" spans="1:10" ht="15.5" thickTop="1" thickBot="1" x14ac:dyDescent="0.4">
      <c r="A355" s="240" t="s">
        <v>219</v>
      </c>
      <c r="B355" s="290"/>
      <c r="C355" s="60" t="s">
        <v>223</v>
      </c>
      <c r="D355" s="36" t="s">
        <v>173</v>
      </c>
      <c r="E355" s="36" t="s">
        <v>173</v>
      </c>
      <c r="F355" s="311" t="s">
        <v>56</v>
      </c>
      <c r="G355" s="37"/>
      <c r="H355" s="37"/>
    </row>
    <row r="356" spans="1:10" ht="15.5" thickTop="1" thickBot="1" x14ac:dyDescent="0.4">
      <c r="A356" s="240" t="s">
        <v>219</v>
      </c>
      <c r="B356" s="290"/>
      <c r="C356" s="109" t="s">
        <v>92</v>
      </c>
      <c r="D356" s="110"/>
      <c r="E356" s="110"/>
      <c r="F356" s="110"/>
      <c r="G356" s="111"/>
      <c r="H356" s="111"/>
      <c r="I356" s="79"/>
      <c r="J356" s="227"/>
    </row>
    <row r="357" spans="1:10" ht="15.5" thickTop="1" thickBot="1" x14ac:dyDescent="0.4">
      <c r="A357" s="240" t="s">
        <v>219</v>
      </c>
      <c r="B357" s="290"/>
      <c r="C357" s="29" t="s">
        <v>45</v>
      </c>
      <c r="D357" s="36" t="s">
        <v>173</v>
      </c>
      <c r="E357" s="36" t="s">
        <v>173</v>
      </c>
      <c r="F357" s="311" t="s">
        <v>56</v>
      </c>
      <c r="G357" s="37"/>
      <c r="H357" s="37"/>
      <c r="I357" s="79"/>
      <c r="J357" s="227"/>
    </row>
    <row r="358" spans="1:10" ht="15.5" thickTop="1" thickBot="1" x14ac:dyDescent="0.4">
      <c r="A358" s="240" t="s">
        <v>219</v>
      </c>
      <c r="B358" s="290"/>
      <c r="C358" s="29" t="s">
        <v>46</v>
      </c>
      <c r="D358" s="36" t="s">
        <v>173</v>
      </c>
      <c r="E358" s="36" t="s">
        <v>173</v>
      </c>
      <c r="F358" s="311" t="s">
        <v>56</v>
      </c>
      <c r="G358" s="37"/>
      <c r="H358" s="37"/>
    </row>
    <row r="359" spans="1:10" ht="15.5" thickTop="1" thickBot="1" x14ac:dyDescent="0.4">
      <c r="A359" s="240" t="s">
        <v>219</v>
      </c>
      <c r="B359" s="290"/>
      <c r="C359" s="29" t="s">
        <v>47</v>
      </c>
      <c r="D359" s="36" t="s">
        <v>173</v>
      </c>
      <c r="E359" s="36" t="s">
        <v>173</v>
      </c>
      <c r="F359" s="311" t="s">
        <v>56</v>
      </c>
      <c r="G359" s="37"/>
      <c r="H359" s="37"/>
    </row>
    <row r="360" spans="1:10" ht="15.5" thickTop="1" thickBot="1" x14ac:dyDescent="0.4">
      <c r="A360" s="240" t="s">
        <v>219</v>
      </c>
      <c r="B360" s="290"/>
      <c r="C360" s="29" t="s">
        <v>48</v>
      </c>
      <c r="D360" s="36" t="s">
        <v>173</v>
      </c>
      <c r="E360" s="36" t="s">
        <v>173</v>
      </c>
      <c r="F360" s="311" t="s">
        <v>56</v>
      </c>
      <c r="G360" s="37"/>
      <c r="H360" s="37"/>
    </row>
    <row r="361" spans="1:10" ht="15.5" thickTop="1" thickBot="1" x14ac:dyDescent="0.4">
      <c r="A361" s="240" t="s">
        <v>219</v>
      </c>
      <c r="B361" s="290"/>
      <c r="C361" s="29" t="s">
        <v>51</v>
      </c>
      <c r="D361" s="36" t="s">
        <v>173</v>
      </c>
      <c r="E361" s="36" t="s">
        <v>173</v>
      </c>
      <c r="F361" s="311" t="s">
        <v>56</v>
      </c>
      <c r="G361" s="37"/>
      <c r="H361" s="37"/>
    </row>
    <row r="362" spans="1:10" ht="15.5" thickTop="1" thickBot="1" x14ac:dyDescent="0.4">
      <c r="A362" s="240" t="s">
        <v>219</v>
      </c>
      <c r="B362" s="290"/>
      <c r="C362" s="29" t="s">
        <v>52</v>
      </c>
      <c r="D362" s="36" t="s">
        <v>173</v>
      </c>
      <c r="E362" s="36" t="s">
        <v>173</v>
      </c>
      <c r="F362" s="311" t="s">
        <v>56</v>
      </c>
      <c r="G362" s="37"/>
      <c r="H362" s="37"/>
    </row>
    <row r="363" spans="1:10" ht="15.5" thickTop="1" thickBot="1" x14ac:dyDescent="0.4">
      <c r="A363" s="240" t="s">
        <v>219</v>
      </c>
      <c r="B363" s="290"/>
      <c r="C363" s="129" t="s">
        <v>49</v>
      </c>
      <c r="D363" s="36" t="s">
        <v>173</v>
      </c>
      <c r="E363" s="36" t="s">
        <v>173</v>
      </c>
      <c r="F363" s="311" t="s">
        <v>56</v>
      </c>
      <c r="G363" s="37"/>
      <c r="H363" s="37"/>
    </row>
    <row r="364" spans="1:10" ht="15.5" thickTop="1" thickBot="1" x14ac:dyDescent="0.4">
      <c r="A364" s="240" t="s">
        <v>219</v>
      </c>
      <c r="B364" s="292"/>
      <c r="C364" s="130"/>
      <c r="D364" s="43"/>
      <c r="E364" s="43"/>
      <c r="F364" s="43"/>
      <c r="G364" s="44"/>
      <c r="H364" s="44"/>
    </row>
    <row r="365" spans="1:10" ht="14.4" customHeight="1" thickTop="1" thickBot="1" x14ac:dyDescent="0.4">
      <c r="A365" s="240" t="s">
        <v>219</v>
      </c>
      <c r="B365" s="289" t="s">
        <v>226</v>
      </c>
      <c r="C365" s="173" t="s">
        <v>224</v>
      </c>
      <c r="D365" s="158"/>
      <c r="E365" s="158"/>
      <c r="F365" s="158"/>
      <c r="G365" s="159"/>
      <c r="H365" s="160"/>
    </row>
    <row r="366" spans="1:10" ht="15.5" thickTop="1" thickBot="1" x14ac:dyDescent="0.4">
      <c r="A366" s="240" t="s">
        <v>219</v>
      </c>
      <c r="B366" s="290"/>
      <c r="C366" s="60" t="s">
        <v>2</v>
      </c>
      <c r="D366" s="36" t="s">
        <v>173</v>
      </c>
      <c r="E366" s="36" t="s">
        <v>173</v>
      </c>
      <c r="F366" s="311" t="s">
        <v>56</v>
      </c>
      <c r="G366" s="37"/>
      <c r="H366" s="37"/>
    </row>
    <row r="367" spans="1:10" ht="15.5" thickTop="1" thickBot="1" x14ac:dyDescent="0.4">
      <c r="A367" s="240" t="s">
        <v>219</v>
      </c>
      <c r="B367" s="290"/>
      <c r="C367" s="60" t="s">
        <v>85</v>
      </c>
      <c r="D367" s="36" t="s">
        <v>173</v>
      </c>
      <c r="E367" s="36" t="s">
        <v>173</v>
      </c>
      <c r="F367" s="311" t="s">
        <v>56</v>
      </c>
      <c r="G367" s="37"/>
      <c r="H367" s="37"/>
    </row>
    <row r="368" spans="1:10" ht="15.5" thickTop="1" thickBot="1" x14ac:dyDescent="0.4">
      <c r="A368" s="240" t="s">
        <v>219</v>
      </c>
      <c r="B368" s="290"/>
      <c r="C368" s="60" t="s">
        <v>221</v>
      </c>
      <c r="D368" s="36" t="s">
        <v>173</v>
      </c>
      <c r="E368" s="36" t="s">
        <v>173</v>
      </c>
      <c r="F368" s="311" t="s">
        <v>56</v>
      </c>
      <c r="G368" s="37"/>
      <c r="H368" s="37"/>
    </row>
    <row r="369" spans="1:8" ht="15.5" thickTop="1" thickBot="1" x14ac:dyDescent="0.4">
      <c r="A369" s="240" t="s">
        <v>219</v>
      </c>
      <c r="B369" s="290"/>
      <c r="C369" s="60" t="s">
        <v>86</v>
      </c>
      <c r="D369" s="36" t="s">
        <v>173</v>
      </c>
      <c r="E369" s="36" t="s">
        <v>173</v>
      </c>
      <c r="F369" s="311" t="s">
        <v>56</v>
      </c>
      <c r="G369" s="37"/>
      <c r="H369" s="37"/>
    </row>
    <row r="370" spans="1:8" ht="15.5" thickTop="1" thickBot="1" x14ac:dyDescent="0.4">
      <c r="A370" s="240" t="s">
        <v>219</v>
      </c>
      <c r="B370" s="290"/>
      <c r="C370" s="60" t="s">
        <v>63</v>
      </c>
      <c r="D370" s="36" t="s">
        <v>173</v>
      </c>
      <c r="E370" s="36" t="s">
        <v>173</v>
      </c>
      <c r="F370" s="311" t="s">
        <v>56</v>
      </c>
      <c r="G370" s="37"/>
      <c r="H370" s="37"/>
    </row>
    <row r="371" spans="1:8" ht="15.5" thickTop="1" thickBot="1" x14ac:dyDescent="0.4">
      <c r="A371" s="240" t="s">
        <v>219</v>
      </c>
      <c r="B371" s="290"/>
      <c r="C371" s="60" t="s">
        <v>44</v>
      </c>
      <c r="D371" s="36" t="s">
        <v>173</v>
      </c>
      <c r="E371" s="36" t="s">
        <v>173</v>
      </c>
      <c r="F371" s="311" t="s">
        <v>56</v>
      </c>
      <c r="G371" s="37"/>
      <c r="H371" s="37"/>
    </row>
    <row r="372" spans="1:8" ht="15.5" thickTop="1" thickBot="1" x14ac:dyDescent="0.4">
      <c r="A372" s="240" t="s">
        <v>219</v>
      </c>
      <c r="B372" s="290"/>
      <c r="C372" s="60" t="s">
        <v>40</v>
      </c>
      <c r="D372" s="36" t="s">
        <v>173</v>
      </c>
      <c r="E372" s="36" t="s">
        <v>173</v>
      </c>
      <c r="F372" s="311" t="s">
        <v>56</v>
      </c>
      <c r="G372" s="37"/>
      <c r="H372" s="37"/>
    </row>
    <row r="373" spans="1:8" ht="15.5" thickTop="1" thickBot="1" x14ac:dyDescent="0.4">
      <c r="A373" s="240" t="s">
        <v>219</v>
      </c>
      <c r="B373" s="290"/>
      <c r="C373" s="60" t="s">
        <v>12</v>
      </c>
      <c r="D373" s="36" t="s">
        <v>173</v>
      </c>
      <c r="E373" s="36" t="s">
        <v>173</v>
      </c>
      <c r="F373" s="311" t="s">
        <v>56</v>
      </c>
      <c r="G373" s="37"/>
      <c r="H373" s="37"/>
    </row>
    <row r="374" spans="1:8" ht="15.5" thickTop="1" thickBot="1" x14ac:dyDescent="0.4">
      <c r="A374" s="240" t="s">
        <v>219</v>
      </c>
      <c r="B374" s="290"/>
      <c r="C374" s="60" t="s">
        <v>222</v>
      </c>
      <c r="D374" s="36" t="s">
        <v>173</v>
      </c>
      <c r="E374" s="36" t="s">
        <v>173</v>
      </c>
      <c r="F374" s="311" t="s">
        <v>56</v>
      </c>
      <c r="G374" s="37"/>
      <c r="H374" s="37"/>
    </row>
    <row r="375" spans="1:8" ht="15.5" thickTop="1" thickBot="1" x14ac:dyDescent="0.4">
      <c r="A375" s="240" t="s">
        <v>219</v>
      </c>
      <c r="B375" s="290"/>
      <c r="C375" s="60" t="s">
        <v>223</v>
      </c>
      <c r="D375" s="36" t="s">
        <v>173</v>
      </c>
      <c r="E375" s="36" t="s">
        <v>173</v>
      </c>
      <c r="F375" s="311" t="s">
        <v>56</v>
      </c>
      <c r="G375" s="37"/>
      <c r="H375" s="37"/>
    </row>
    <row r="376" spans="1:8" ht="15.5" thickTop="1" thickBot="1" x14ac:dyDescent="0.4">
      <c r="A376" s="240" t="s">
        <v>219</v>
      </c>
      <c r="B376" s="290"/>
      <c r="C376" s="56" t="s">
        <v>92</v>
      </c>
      <c r="D376" s="46"/>
      <c r="E376" s="46"/>
      <c r="F376" s="46"/>
      <c r="G376" s="47"/>
      <c r="H376" s="47"/>
    </row>
    <row r="377" spans="1:8" ht="15.5" thickTop="1" thickBot="1" x14ac:dyDescent="0.4">
      <c r="A377" s="240" t="s">
        <v>219</v>
      </c>
      <c r="B377" s="290"/>
      <c r="C377" s="29" t="s">
        <v>45</v>
      </c>
      <c r="D377" s="36" t="s">
        <v>173</v>
      </c>
      <c r="E377" s="36" t="s">
        <v>173</v>
      </c>
      <c r="F377" s="311" t="s">
        <v>56</v>
      </c>
      <c r="G377" s="37"/>
      <c r="H377" s="37"/>
    </row>
    <row r="378" spans="1:8" ht="15.5" thickTop="1" thickBot="1" x14ac:dyDescent="0.4">
      <c r="A378" s="240" t="s">
        <v>219</v>
      </c>
      <c r="B378" s="290"/>
      <c r="C378" s="29" t="s">
        <v>46</v>
      </c>
      <c r="D378" s="36" t="s">
        <v>173</v>
      </c>
      <c r="E378" s="36" t="s">
        <v>173</v>
      </c>
      <c r="F378" s="311" t="s">
        <v>56</v>
      </c>
      <c r="G378" s="37"/>
      <c r="H378" s="37"/>
    </row>
    <row r="379" spans="1:8" ht="15.5" thickTop="1" thickBot="1" x14ac:dyDescent="0.4">
      <c r="A379" s="240" t="s">
        <v>219</v>
      </c>
      <c r="B379" s="290"/>
      <c r="C379" s="29" t="s">
        <v>47</v>
      </c>
      <c r="D379" s="36" t="s">
        <v>173</v>
      </c>
      <c r="E379" s="36" t="s">
        <v>173</v>
      </c>
      <c r="F379" s="311" t="s">
        <v>56</v>
      </c>
      <c r="G379" s="37"/>
      <c r="H379" s="37"/>
    </row>
    <row r="380" spans="1:8" ht="15.5" thickTop="1" thickBot="1" x14ac:dyDescent="0.4">
      <c r="A380" s="240" t="s">
        <v>219</v>
      </c>
      <c r="B380" s="290"/>
      <c r="C380" s="29" t="s">
        <v>48</v>
      </c>
      <c r="D380" s="36" t="s">
        <v>173</v>
      </c>
      <c r="E380" s="36" t="s">
        <v>173</v>
      </c>
      <c r="F380" s="311" t="s">
        <v>56</v>
      </c>
      <c r="G380" s="37"/>
      <c r="H380" s="37"/>
    </row>
    <row r="381" spans="1:8" ht="15.5" thickTop="1" thickBot="1" x14ac:dyDescent="0.4">
      <c r="A381" s="240" t="s">
        <v>219</v>
      </c>
      <c r="B381" s="290"/>
      <c r="C381" s="29" t="s">
        <v>51</v>
      </c>
      <c r="D381" s="36" t="s">
        <v>173</v>
      </c>
      <c r="E381" s="36" t="s">
        <v>173</v>
      </c>
      <c r="F381" s="311" t="s">
        <v>56</v>
      </c>
      <c r="G381" s="37"/>
      <c r="H381" s="37"/>
    </row>
    <row r="382" spans="1:8" ht="15.5" thickTop="1" thickBot="1" x14ac:dyDescent="0.4">
      <c r="A382" s="240" t="s">
        <v>219</v>
      </c>
      <c r="B382" s="290"/>
      <c r="C382" s="29" t="s">
        <v>52</v>
      </c>
      <c r="D382" s="36" t="s">
        <v>173</v>
      </c>
      <c r="E382" s="36" t="s">
        <v>173</v>
      </c>
      <c r="F382" s="311" t="s">
        <v>56</v>
      </c>
      <c r="G382" s="37"/>
      <c r="H382" s="37"/>
    </row>
    <row r="383" spans="1:8" ht="15.5" thickTop="1" thickBot="1" x14ac:dyDescent="0.4">
      <c r="A383" s="240" t="s">
        <v>219</v>
      </c>
      <c r="B383" s="290"/>
      <c r="C383" s="129" t="s">
        <v>49</v>
      </c>
      <c r="D383" s="36" t="s">
        <v>173</v>
      </c>
      <c r="E383" s="36" t="s">
        <v>173</v>
      </c>
      <c r="F383" s="311" t="s">
        <v>56</v>
      </c>
      <c r="G383" s="37"/>
      <c r="H383" s="37"/>
    </row>
    <row r="384" spans="1:8" ht="15.5" thickTop="1" thickBot="1" x14ac:dyDescent="0.4">
      <c r="A384" s="240" t="s">
        <v>219</v>
      </c>
      <c r="B384" s="292"/>
      <c r="C384" s="131"/>
      <c r="D384" s="121"/>
      <c r="E384" s="121"/>
      <c r="F384" s="121"/>
      <c r="G384" s="120"/>
      <c r="H384" s="120"/>
    </row>
    <row r="385" spans="1:10" ht="15.5" thickTop="1" thickBot="1" x14ac:dyDescent="0.4">
      <c r="A385" s="240" t="s">
        <v>219</v>
      </c>
      <c r="B385" s="289" t="s">
        <v>229</v>
      </c>
      <c r="C385" s="173" t="s">
        <v>227</v>
      </c>
      <c r="D385" s="158"/>
      <c r="E385" s="158"/>
      <c r="F385" s="158"/>
      <c r="G385" s="159"/>
      <c r="H385" s="160"/>
      <c r="I385" s="79"/>
      <c r="J385" s="227"/>
    </row>
    <row r="386" spans="1:10" ht="15.5" thickTop="1" thickBot="1" x14ac:dyDescent="0.4">
      <c r="A386" s="240" t="s">
        <v>219</v>
      </c>
      <c r="B386" s="290"/>
      <c r="C386" s="174" t="s">
        <v>56</v>
      </c>
      <c r="D386" s="110"/>
      <c r="E386" s="110"/>
      <c r="F386" s="110"/>
      <c r="G386" s="111"/>
      <c r="H386" s="111"/>
      <c r="I386" s="79"/>
      <c r="J386" s="227"/>
    </row>
    <row r="387" spans="1:10" ht="15.5" thickTop="1" thickBot="1" x14ac:dyDescent="0.4">
      <c r="A387" s="240" t="s">
        <v>219</v>
      </c>
      <c r="B387" s="290"/>
      <c r="C387" s="60" t="s">
        <v>2</v>
      </c>
      <c r="D387" s="36" t="s">
        <v>173</v>
      </c>
      <c r="E387" s="36" t="s">
        <v>173</v>
      </c>
      <c r="F387" s="311" t="s">
        <v>56</v>
      </c>
      <c r="G387" s="37"/>
      <c r="H387" s="37"/>
    </row>
    <row r="388" spans="1:10" ht="15.5" thickTop="1" thickBot="1" x14ac:dyDescent="0.4">
      <c r="A388" s="240" t="s">
        <v>219</v>
      </c>
      <c r="B388" s="290"/>
      <c r="C388" s="60" t="s">
        <v>85</v>
      </c>
      <c r="D388" s="36" t="s">
        <v>173</v>
      </c>
      <c r="E388" s="36" t="s">
        <v>173</v>
      </c>
      <c r="F388" s="311" t="s">
        <v>56</v>
      </c>
      <c r="G388" s="37"/>
      <c r="H388" s="37"/>
    </row>
    <row r="389" spans="1:10" ht="15.5" thickTop="1" thickBot="1" x14ac:dyDescent="0.4">
      <c r="A389" s="240" t="s">
        <v>219</v>
      </c>
      <c r="B389" s="290"/>
      <c r="C389" s="60" t="s">
        <v>221</v>
      </c>
      <c r="D389" s="36" t="s">
        <v>173</v>
      </c>
      <c r="E389" s="36" t="s">
        <v>173</v>
      </c>
      <c r="F389" s="311" t="s">
        <v>56</v>
      </c>
      <c r="G389" s="37"/>
      <c r="H389" s="37"/>
    </row>
    <row r="390" spans="1:10" ht="15.5" thickTop="1" thickBot="1" x14ac:dyDescent="0.4">
      <c r="A390" s="240" t="s">
        <v>219</v>
      </c>
      <c r="B390" s="290"/>
      <c r="C390" s="60" t="s">
        <v>86</v>
      </c>
      <c r="D390" s="36" t="s">
        <v>173</v>
      </c>
      <c r="E390" s="36" t="s">
        <v>173</v>
      </c>
      <c r="F390" s="311" t="s">
        <v>56</v>
      </c>
      <c r="G390" s="37"/>
      <c r="H390" s="37"/>
    </row>
    <row r="391" spans="1:10" ht="15.5" thickTop="1" thickBot="1" x14ac:dyDescent="0.4">
      <c r="A391" s="240" t="s">
        <v>219</v>
      </c>
      <c r="B391" s="290"/>
      <c r="C391" s="60" t="s">
        <v>63</v>
      </c>
      <c r="D391" s="36" t="s">
        <v>103</v>
      </c>
      <c r="E391" s="36" t="s">
        <v>103</v>
      </c>
      <c r="F391" s="35" t="s">
        <v>232</v>
      </c>
      <c r="G391" s="37"/>
      <c r="H391" s="37"/>
      <c r="I391" s="79"/>
      <c r="J391" s="227"/>
    </row>
    <row r="392" spans="1:10" ht="15.5" thickTop="1" thickBot="1" x14ac:dyDescent="0.4">
      <c r="A392" s="240" t="s">
        <v>219</v>
      </c>
      <c r="B392" s="290"/>
      <c r="C392" s="60" t="s">
        <v>44</v>
      </c>
      <c r="D392" s="36" t="s">
        <v>103</v>
      </c>
      <c r="E392" s="36" t="s">
        <v>103</v>
      </c>
      <c r="F392" s="35" t="s">
        <v>232</v>
      </c>
      <c r="G392" s="37"/>
      <c r="H392" s="37"/>
      <c r="I392" s="79"/>
      <c r="J392" s="227"/>
    </row>
    <row r="393" spans="1:10" ht="15.5" thickTop="1" thickBot="1" x14ac:dyDescent="0.4">
      <c r="A393" s="240" t="s">
        <v>219</v>
      </c>
      <c r="B393" s="290"/>
      <c r="C393" s="60" t="s">
        <v>40</v>
      </c>
      <c r="D393" s="36" t="s">
        <v>173</v>
      </c>
      <c r="E393" s="36" t="s">
        <v>173</v>
      </c>
      <c r="F393" s="311" t="s">
        <v>56</v>
      </c>
      <c r="G393" s="37"/>
      <c r="H393" s="37"/>
    </row>
    <row r="394" spans="1:10" ht="15.5" thickTop="1" thickBot="1" x14ac:dyDescent="0.4">
      <c r="A394" s="240" t="s">
        <v>219</v>
      </c>
      <c r="B394" s="290"/>
      <c r="C394" s="60" t="s">
        <v>12</v>
      </c>
      <c r="D394" s="36" t="s">
        <v>173</v>
      </c>
      <c r="E394" s="36" t="s">
        <v>103</v>
      </c>
      <c r="F394" s="48" t="s">
        <v>218</v>
      </c>
      <c r="G394" s="37"/>
      <c r="H394" s="37"/>
      <c r="I394" s="79"/>
      <c r="J394" s="227"/>
    </row>
    <row r="395" spans="1:10" ht="15.5" thickTop="1" thickBot="1" x14ac:dyDescent="0.4">
      <c r="A395" s="240" t="s">
        <v>219</v>
      </c>
      <c r="B395" s="290"/>
      <c r="C395" s="60" t="s">
        <v>222</v>
      </c>
      <c r="D395" s="36" t="s">
        <v>103</v>
      </c>
      <c r="E395" s="36" t="s">
        <v>103</v>
      </c>
      <c r="F395" s="35" t="s">
        <v>232</v>
      </c>
      <c r="G395" s="37"/>
      <c r="H395" s="37"/>
      <c r="I395" s="79"/>
      <c r="J395" s="227"/>
    </row>
    <row r="396" spans="1:10" ht="15.5" thickTop="1" thickBot="1" x14ac:dyDescent="0.4">
      <c r="A396" s="240" t="s">
        <v>219</v>
      </c>
      <c r="B396" s="290"/>
      <c r="C396" s="60" t="s">
        <v>223</v>
      </c>
      <c r="D396" s="36" t="s">
        <v>173</v>
      </c>
      <c r="E396" s="36" t="s">
        <v>173</v>
      </c>
      <c r="F396" s="311" t="s">
        <v>56</v>
      </c>
      <c r="G396" s="37"/>
      <c r="H396" s="37"/>
    </row>
    <row r="397" spans="1:10" ht="15.5" thickTop="1" thickBot="1" x14ac:dyDescent="0.4">
      <c r="A397" s="240" t="s">
        <v>219</v>
      </c>
      <c r="B397" s="290"/>
      <c r="C397" s="56" t="s">
        <v>92</v>
      </c>
      <c r="D397" s="46"/>
      <c r="E397" s="46"/>
      <c r="F397" s="46"/>
      <c r="G397" s="47"/>
      <c r="H397" s="47"/>
    </row>
    <row r="398" spans="1:10" ht="15.5" thickTop="1" thickBot="1" x14ac:dyDescent="0.4">
      <c r="A398" s="240" t="s">
        <v>219</v>
      </c>
      <c r="B398" s="290"/>
      <c r="C398" s="133" t="s">
        <v>45</v>
      </c>
      <c r="D398" s="36" t="s">
        <v>173</v>
      </c>
      <c r="E398" s="36" t="s">
        <v>173</v>
      </c>
      <c r="F398" s="311" t="s">
        <v>56</v>
      </c>
      <c r="G398" s="134"/>
      <c r="H398" s="134"/>
    </row>
    <row r="399" spans="1:10" ht="15.5" thickTop="1" thickBot="1" x14ac:dyDescent="0.4">
      <c r="A399" s="240" t="s">
        <v>219</v>
      </c>
      <c r="B399" s="290"/>
      <c r="C399" s="135" t="s">
        <v>46</v>
      </c>
      <c r="D399" s="36" t="s">
        <v>173</v>
      </c>
      <c r="E399" s="36" t="s">
        <v>173</v>
      </c>
      <c r="F399" s="311" t="s">
        <v>56</v>
      </c>
      <c r="G399" s="136"/>
      <c r="H399" s="136"/>
    </row>
    <row r="400" spans="1:10" ht="15.5" thickTop="1" thickBot="1" x14ac:dyDescent="0.4">
      <c r="A400" s="240" t="s">
        <v>219</v>
      </c>
      <c r="B400" s="290"/>
      <c r="C400" s="135" t="s">
        <v>47</v>
      </c>
      <c r="D400" s="36" t="s">
        <v>173</v>
      </c>
      <c r="E400" s="36" t="s">
        <v>173</v>
      </c>
      <c r="F400" s="311" t="s">
        <v>56</v>
      </c>
      <c r="G400" s="136"/>
      <c r="H400" s="136"/>
    </row>
    <row r="401" spans="1:10" ht="15.5" thickTop="1" thickBot="1" x14ac:dyDescent="0.4">
      <c r="A401" s="240" t="s">
        <v>219</v>
      </c>
      <c r="B401" s="290"/>
      <c r="C401" s="135" t="s">
        <v>48</v>
      </c>
      <c r="D401" s="36" t="s">
        <v>173</v>
      </c>
      <c r="E401" s="36" t="s">
        <v>173</v>
      </c>
      <c r="F401" s="311" t="s">
        <v>56</v>
      </c>
      <c r="G401" s="136"/>
      <c r="H401" s="136"/>
    </row>
    <row r="402" spans="1:10" ht="15.5" thickTop="1" thickBot="1" x14ac:dyDescent="0.4">
      <c r="A402" s="240" t="s">
        <v>219</v>
      </c>
      <c r="B402" s="290"/>
      <c r="C402" s="135" t="s">
        <v>51</v>
      </c>
      <c r="D402" s="36" t="s">
        <v>173</v>
      </c>
      <c r="E402" s="36" t="s">
        <v>173</v>
      </c>
      <c r="F402" s="311" t="s">
        <v>56</v>
      </c>
      <c r="G402" s="136"/>
      <c r="H402" s="136"/>
    </row>
    <row r="403" spans="1:10" ht="15.5" thickTop="1" thickBot="1" x14ac:dyDescent="0.4">
      <c r="A403" s="240" t="s">
        <v>219</v>
      </c>
      <c r="B403" s="290"/>
      <c r="C403" s="135" t="s">
        <v>52</v>
      </c>
      <c r="D403" s="36" t="s">
        <v>173</v>
      </c>
      <c r="E403" s="36" t="s">
        <v>173</v>
      </c>
      <c r="F403" s="311" t="s">
        <v>56</v>
      </c>
      <c r="G403" s="136"/>
      <c r="H403" s="136"/>
    </row>
    <row r="404" spans="1:10" ht="15.5" thickTop="1" thickBot="1" x14ac:dyDescent="0.4">
      <c r="A404" s="240" t="s">
        <v>219</v>
      </c>
      <c r="B404" s="290"/>
      <c r="C404" s="137" t="s">
        <v>49</v>
      </c>
      <c r="D404" s="36" t="s">
        <v>173</v>
      </c>
      <c r="E404" s="36" t="s">
        <v>173</v>
      </c>
      <c r="F404" s="311" t="s">
        <v>56</v>
      </c>
      <c r="G404" s="138"/>
      <c r="H404" s="138"/>
    </row>
    <row r="405" spans="1:10" ht="15.5" thickTop="1" thickBot="1" x14ac:dyDescent="0.4">
      <c r="A405" s="240" t="s">
        <v>219</v>
      </c>
      <c r="B405" s="292"/>
      <c r="C405" s="132"/>
      <c r="D405" s="43"/>
      <c r="E405" s="43"/>
      <c r="F405" s="43"/>
      <c r="G405" s="44"/>
      <c r="H405" s="44"/>
    </row>
    <row r="406" spans="1:10" ht="16.5" customHeight="1" thickTop="1" thickBot="1" x14ac:dyDescent="0.4">
      <c r="A406" s="240" t="s">
        <v>219</v>
      </c>
      <c r="B406" s="289" t="s">
        <v>230</v>
      </c>
      <c r="C406" s="173" t="s">
        <v>228</v>
      </c>
      <c r="D406" s="158"/>
      <c r="E406" s="158"/>
      <c r="F406" s="158"/>
      <c r="G406" s="159"/>
      <c r="H406" s="160"/>
      <c r="I406" s="79"/>
      <c r="J406" s="227"/>
    </row>
    <row r="407" spans="1:10" ht="15.5" thickTop="1" thickBot="1" x14ac:dyDescent="0.4">
      <c r="A407" s="240" t="s">
        <v>219</v>
      </c>
      <c r="B407" s="290"/>
      <c r="C407" s="174" t="s">
        <v>56</v>
      </c>
      <c r="D407" s="110"/>
      <c r="E407" s="110"/>
      <c r="F407" s="110"/>
      <c r="G407" s="111"/>
      <c r="H407" s="111"/>
      <c r="I407" s="79"/>
      <c r="J407" s="227"/>
    </row>
    <row r="408" spans="1:10" ht="15.5" thickTop="1" thickBot="1" x14ac:dyDescent="0.4">
      <c r="A408" s="240" t="s">
        <v>219</v>
      </c>
      <c r="B408" s="290"/>
      <c r="C408" s="60" t="s">
        <v>2</v>
      </c>
      <c r="D408" s="36" t="s">
        <v>173</v>
      </c>
      <c r="E408" s="36" t="s">
        <v>173</v>
      </c>
      <c r="F408" s="311" t="s">
        <v>56</v>
      </c>
      <c r="G408" s="37"/>
      <c r="H408" s="37"/>
    </row>
    <row r="409" spans="1:10" ht="15.5" thickTop="1" thickBot="1" x14ac:dyDescent="0.4">
      <c r="A409" s="240" t="s">
        <v>219</v>
      </c>
      <c r="B409" s="290"/>
      <c r="C409" s="60" t="s">
        <v>85</v>
      </c>
      <c r="D409" s="36" t="s">
        <v>173</v>
      </c>
      <c r="E409" s="36" t="s">
        <v>173</v>
      </c>
      <c r="F409" s="311" t="s">
        <v>56</v>
      </c>
      <c r="G409" s="37"/>
      <c r="H409" s="37"/>
    </row>
    <row r="410" spans="1:10" ht="15.5" thickTop="1" thickBot="1" x14ac:dyDescent="0.4">
      <c r="A410" s="240" t="s">
        <v>219</v>
      </c>
      <c r="B410" s="290"/>
      <c r="C410" s="60" t="s">
        <v>221</v>
      </c>
      <c r="D410" s="36" t="s">
        <v>173</v>
      </c>
      <c r="E410" s="36" t="s">
        <v>173</v>
      </c>
      <c r="F410" s="311" t="s">
        <v>56</v>
      </c>
      <c r="G410" s="37"/>
      <c r="H410" s="37"/>
    </row>
    <row r="411" spans="1:10" ht="15.5" thickTop="1" thickBot="1" x14ac:dyDescent="0.4">
      <c r="A411" s="240" t="s">
        <v>219</v>
      </c>
      <c r="B411" s="290"/>
      <c r="C411" s="60" t="s">
        <v>86</v>
      </c>
      <c r="D411" s="36" t="s">
        <v>173</v>
      </c>
      <c r="E411" s="36" t="s">
        <v>173</v>
      </c>
      <c r="F411" s="311" t="s">
        <v>56</v>
      </c>
      <c r="G411" s="37"/>
      <c r="H411" s="37"/>
    </row>
    <row r="412" spans="1:10" ht="15.5" thickTop="1" thickBot="1" x14ac:dyDescent="0.4">
      <c r="A412" s="240" t="s">
        <v>219</v>
      </c>
      <c r="B412" s="290"/>
      <c r="C412" s="60" t="s">
        <v>63</v>
      </c>
      <c r="D412" s="35" t="s">
        <v>103</v>
      </c>
      <c r="E412" s="35" t="s">
        <v>103</v>
      </c>
      <c r="F412" s="35" t="s">
        <v>232</v>
      </c>
      <c r="G412" s="37"/>
      <c r="H412" s="37"/>
      <c r="I412" s="79"/>
      <c r="J412" s="227"/>
    </row>
    <row r="413" spans="1:10" ht="15.5" thickTop="1" thickBot="1" x14ac:dyDescent="0.4">
      <c r="A413" s="240" t="s">
        <v>219</v>
      </c>
      <c r="B413" s="290"/>
      <c r="C413" s="60" t="s">
        <v>44</v>
      </c>
      <c r="D413" s="35" t="s">
        <v>103</v>
      </c>
      <c r="E413" s="35" t="s">
        <v>103</v>
      </c>
      <c r="F413" s="35" t="s">
        <v>232</v>
      </c>
      <c r="G413" s="37"/>
      <c r="H413" s="37"/>
      <c r="I413" s="79"/>
      <c r="J413" s="227"/>
    </row>
    <row r="414" spans="1:10" ht="15.5" thickTop="1" thickBot="1" x14ac:dyDescent="0.4">
      <c r="A414" s="240" t="s">
        <v>219</v>
      </c>
      <c r="B414" s="290"/>
      <c r="C414" s="60" t="s">
        <v>40</v>
      </c>
      <c r="D414" s="36" t="s">
        <v>173</v>
      </c>
      <c r="E414" s="36" t="s">
        <v>173</v>
      </c>
      <c r="F414" s="311" t="s">
        <v>56</v>
      </c>
      <c r="G414" s="37"/>
      <c r="H414" s="37"/>
    </row>
    <row r="415" spans="1:10" ht="15.5" thickTop="1" thickBot="1" x14ac:dyDescent="0.4">
      <c r="A415" s="240" t="s">
        <v>219</v>
      </c>
      <c r="B415" s="290"/>
      <c r="C415" s="60" t="s">
        <v>12</v>
      </c>
      <c r="D415" s="36" t="s">
        <v>173</v>
      </c>
      <c r="E415" s="36" t="s">
        <v>103</v>
      </c>
      <c r="F415" s="48" t="s">
        <v>218</v>
      </c>
      <c r="G415" s="37"/>
      <c r="H415" s="37"/>
      <c r="I415" s="79"/>
      <c r="J415" s="227"/>
    </row>
    <row r="416" spans="1:10" ht="15.5" thickTop="1" thickBot="1" x14ac:dyDescent="0.4">
      <c r="A416" s="240" t="s">
        <v>219</v>
      </c>
      <c r="B416" s="290"/>
      <c r="C416" s="60" t="s">
        <v>222</v>
      </c>
      <c r="D416" s="35" t="s">
        <v>103</v>
      </c>
      <c r="E416" s="35" t="s">
        <v>103</v>
      </c>
      <c r="F416" s="35" t="s">
        <v>232</v>
      </c>
      <c r="G416" s="37"/>
      <c r="H416" s="37"/>
      <c r="I416" s="79"/>
      <c r="J416" s="227"/>
    </row>
    <row r="417" spans="1:10" ht="15.5" thickTop="1" thickBot="1" x14ac:dyDescent="0.4">
      <c r="A417" s="240" t="s">
        <v>219</v>
      </c>
      <c r="B417" s="290"/>
      <c r="C417" s="60" t="s">
        <v>223</v>
      </c>
      <c r="D417" s="36" t="s">
        <v>173</v>
      </c>
      <c r="E417" s="36" t="s">
        <v>173</v>
      </c>
      <c r="F417" s="311" t="s">
        <v>56</v>
      </c>
      <c r="G417" s="37"/>
      <c r="H417" s="37"/>
    </row>
    <row r="418" spans="1:10" ht="15.5" thickTop="1" thickBot="1" x14ac:dyDescent="0.4">
      <c r="A418" s="240" t="s">
        <v>219</v>
      </c>
      <c r="B418" s="290"/>
      <c r="C418" s="56" t="s">
        <v>92</v>
      </c>
      <c r="D418" s="46"/>
      <c r="E418" s="46"/>
      <c r="F418" s="46"/>
      <c r="G418" s="47"/>
      <c r="H418" s="47"/>
    </row>
    <row r="419" spans="1:10" ht="15.5" thickTop="1" thickBot="1" x14ac:dyDescent="0.4">
      <c r="A419" s="240" t="s">
        <v>219</v>
      </c>
      <c r="B419" s="290"/>
      <c r="C419" s="133" t="s">
        <v>45</v>
      </c>
      <c r="D419" s="36" t="s">
        <v>173</v>
      </c>
      <c r="E419" s="36" t="s">
        <v>173</v>
      </c>
      <c r="F419" s="311" t="s">
        <v>56</v>
      </c>
      <c r="G419" s="134"/>
      <c r="H419" s="134"/>
    </row>
    <row r="420" spans="1:10" ht="15.5" thickTop="1" thickBot="1" x14ac:dyDescent="0.4">
      <c r="A420" s="240" t="s">
        <v>219</v>
      </c>
      <c r="B420" s="290"/>
      <c r="C420" s="135" t="s">
        <v>46</v>
      </c>
      <c r="D420" s="36" t="s">
        <v>173</v>
      </c>
      <c r="E420" s="36" t="s">
        <v>173</v>
      </c>
      <c r="F420" s="311" t="s">
        <v>56</v>
      </c>
      <c r="G420" s="136"/>
      <c r="H420" s="136"/>
    </row>
    <row r="421" spans="1:10" ht="15.5" thickTop="1" thickBot="1" x14ac:dyDescent="0.4">
      <c r="A421" s="240" t="s">
        <v>219</v>
      </c>
      <c r="B421" s="290"/>
      <c r="C421" s="135" t="s">
        <v>47</v>
      </c>
      <c r="D421" s="36" t="s">
        <v>173</v>
      </c>
      <c r="E421" s="36" t="s">
        <v>173</v>
      </c>
      <c r="F421" s="311" t="s">
        <v>56</v>
      </c>
      <c r="G421" s="136"/>
      <c r="H421" s="136"/>
    </row>
    <row r="422" spans="1:10" ht="15.5" thickTop="1" thickBot="1" x14ac:dyDescent="0.4">
      <c r="A422" s="240" t="s">
        <v>219</v>
      </c>
      <c r="B422" s="290"/>
      <c r="C422" s="135" t="s">
        <v>48</v>
      </c>
      <c r="D422" s="36" t="s">
        <v>173</v>
      </c>
      <c r="E422" s="36" t="s">
        <v>173</v>
      </c>
      <c r="F422" s="311" t="s">
        <v>56</v>
      </c>
      <c r="G422" s="136"/>
      <c r="H422" s="136"/>
    </row>
    <row r="423" spans="1:10" ht="15.5" thickTop="1" thickBot="1" x14ac:dyDescent="0.4">
      <c r="A423" s="240" t="s">
        <v>219</v>
      </c>
      <c r="B423" s="290"/>
      <c r="C423" s="135" t="s">
        <v>51</v>
      </c>
      <c r="D423" s="36" t="s">
        <v>173</v>
      </c>
      <c r="E423" s="36" t="s">
        <v>173</v>
      </c>
      <c r="F423" s="311" t="s">
        <v>56</v>
      </c>
      <c r="G423" s="136"/>
      <c r="H423" s="136"/>
    </row>
    <row r="424" spans="1:10" ht="15.5" thickTop="1" thickBot="1" x14ac:dyDescent="0.4">
      <c r="A424" s="240" t="s">
        <v>219</v>
      </c>
      <c r="B424" s="290"/>
      <c r="C424" s="135" t="s">
        <v>52</v>
      </c>
      <c r="D424" s="36" t="s">
        <v>173</v>
      </c>
      <c r="E424" s="36" t="s">
        <v>173</v>
      </c>
      <c r="F424" s="311" t="s">
        <v>56</v>
      </c>
      <c r="G424" s="136"/>
      <c r="H424" s="136"/>
    </row>
    <row r="425" spans="1:10" ht="15.5" thickTop="1" thickBot="1" x14ac:dyDescent="0.4">
      <c r="A425" s="240" t="s">
        <v>219</v>
      </c>
      <c r="B425" s="290"/>
      <c r="C425" s="137" t="s">
        <v>49</v>
      </c>
      <c r="D425" s="36" t="s">
        <v>173</v>
      </c>
      <c r="E425" s="36" t="s">
        <v>173</v>
      </c>
      <c r="F425" s="311" t="s">
        <v>56</v>
      </c>
      <c r="G425" s="138"/>
      <c r="H425" s="138"/>
    </row>
    <row r="426" spans="1:10" ht="15.5" thickTop="1" thickBot="1" x14ac:dyDescent="0.4">
      <c r="A426" s="240" t="s">
        <v>219</v>
      </c>
      <c r="B426" s="267"/>
      <c r="C426" s="273"/>
      <c r="D426" s="85"/>
      <c r="E426" s="274"/>
      <c r="F426" s="274"/>
      <c r="G426" s="275"/>
      <c r="H426" s="276"/>
    </row>
    <row r="427" spans="1:10" ht="17" thickTop="1" thickBot="1" x14ac:dyDescent="0.4">
      <c r="A427" s="240" t="s">
        <v>401</v>
      </c>
      <c r="B427" s="218" t="s">
        <v>401</v>
      </c>
      <c r="C427" s="128"/>
      <c r="D427" s="6"/>
      <c r="E427" s="6"/>
      <c r="F427" s="98"/>
      <c r="G427" s="99"/>
      <c r="H427" s="99"/>
      <c r="I427" s="79"/>
      <c r="J427" s="227"/>
    </row>
    <row r="428" spans="1:10" ht="15.5" thickTop="1" thickBot="1" x14ac:dyDescent="0.4">
      <c r="A428" s="240" t="s">
        <v>401</v>
      </c>
      <c r="B428" s="291" t="s">
        <v>401</v>
      </c>
      <c r="C428" s="173" t="s">
        <v>219</v>
      </c>
      <c r="D428" s="158"/>
      <c r="E428" s="158"/>
      <c r="F428" s="158"/>
      <c r="G428" s="159"/>
      <c r="H428" s="160"/>
      <c r="I428" s="79"/>
      <c r="J428" s="227"/>
    </row>
    <row r="429" spans="1:10" ht="15.5" thickTop="1" thickBot="1" x14ac:dyDescent="0.4">
      <c r="A429" s="240" t="s">
        <v>401</v>
      </c>
      <c r="B429" s="290"/>
      <c r="C429" s="174" t="s">
        <v>56</v>
      </c>
      <c r="D429" s="174"/>
      <c r="E429" s="174"/>
      <c r="F429" s="174"/>
      <c r="G429" s="174"/>
      <c r="H429" s="174"/>
    </row>
    <row r="430" spans="1:10" ht="15.5" thickTop="1" thickBot="1" x14ac:dyDescent="0.4">
      <c r="A430" s="240" t="s">
        <v>401</v>
      </c>
      <c r="B430" s="290"/>
      <c r="C430" s="60" t="s">
        <v>85</v>
      </c>
      <c r="D430" s="36" t="s">
        <v>173</v>
      </c>
      <c r="E430" s="36" t="s">
        <v>173</v>
      </c>
      <c r="F430" s="311" t="s">
        <v>56</v>
      </c>
      <c r="G430" s="60"/>
      <c r="H430" s="60"/>
    </row>
    <row r="431" spans="1:10" ht="15.5" thickTop="1" thickBot="1" x14ac:dyDescent="0.4">
      <c r="A431" s="240" t="s">
        <v>401</v>
      </c>
      <c r="B431" s="290"/>
      <c r="C431" s="60" t="s">
        <v>2</v>
      </c>
      <c r="D431" s="36" t="s">
        <v>173</v>
      </c>
      <c r="E431" s="36" t="s">
        <v>173</v>
      </c>
      <c r="F431" s="311" t="s">
        <v>56</v>
      </c>
      <c r="G431" s="60"/>
      <c r="H431" s="60"/>
    </row>
    <row r="432" spans="1:10" ht="15.5" thickTop="1" thickBot="1" x14ac:dyDescent="0.4">
      <c r="A432" s="240" t="s">
        <v>401</v>
      </c>
      <c r="B432" s="290"/>
      <c r="C432" s="60" t="s">
        <v>221</v>
      </c>
      <c r="D432" s="36" t="s">
        <v>173</v>
      </c>
      <c r="E432" s="36" t="s">
        <v>173</v>
      </c>
      <c r="F432" s="311" t="s">
        <v>56</v>
      </c>
      <c r="G432" s="60"/>
      <c r="H432" s="60"/>
    </row>
    <row r="433" spans="1:10" ht="15.5" thickTop="1" thickBot="1" x14ac:dyDescent="0.4">
      <c r="A433" s="240" t="s">
        <v>401</v>
      </c>
      <c r="B433" s="290"/>
      <c r="C433" s="60" t="s">
        <v>86</v>
      </c>
      <c r="D433" s="36" t="s">
        <v>173</v>
      </c>
      <c r="E433" s="36" t="s">
        <v>173</v>
      </c>
      <c r="F433" s="311" t="s">
        <v>56</v>
      </c>
      <c r="G433" s="60"/>
      <c r="H433" s="60"/>
    </row>
    <row r="434" spans="1:10" ht="15.5" thickTop="1" thickBot="1" x14ac:dyDescent="0.4">
      <c r="A434" s="240" t="s">
        <v>401</v>
      </c>
      <c r="B434" s="290"/>
      <c r="C434" s="60" t="s">
        <v>250</v>
      </c>
      <c r="D434" s="36" t="s">
        <v>173</v>
      </c>
      <c r="E434" s="36" t="s">
        <v>103</v>
      </c>
      <c r="F434" s="48" t="s">
        <v>218</v>
      </c>
      <c r="G434" s="60"/>
      <c r="H434" s="60"/>
    </row>
    <row r="435" spans="1:10" ht="15.5" thickTop="1" thickBot="1" x14ac:dyDescent="0.4">
      <c r="A435" s="240" t="s">
        <v>401</v>
      </c>
      <c r="B435" s="290"/>
      <c r="C435" s="60" t="s">
        <v>402</v>
      </c>
      <c r="D435" s="36" t="s">
        <v>173</v>
      </c>
      <c r="E435" s="36" t="s">
        <v>103</v>
      </c>
      <c r="F435" s="48" t="s">
        <v>218</v>
      </c>
      <c r="G435" s="60"/>
      <c r="H435" s="60"/>
    </row>
    <row r="436" spans="1:10" ht="15.5" thickTop="1" thickBot="1" x14ac:dyDescent="0.4">
      <c r="A436" s="240" t="s">
        <v>401</v>
      </c>
      <c r="B436" s="290"/>
      <c r="C436" s="60" t="s">
        <v>403</v>
      </c>
      <c r="D436" s="36" t="s">
        <v>173</v>
      </c>
      <c r="E436" s="36" t="s">
        <v>173</v>
      </c>
      <c r="F436" s="311" t="s">
        <v>56</v>
      </c>
      <c r="G436" s="60"/>
      <c r="H436" s="60"/>
    </row>
    <row r="437" spans="1:10" ht="15.5" thickTop="1" thickBot="1" x14ac:dyDescent="0.4">
      <c r="A437" s="240" t="s">
        <v>401</v>
      </c>
      <c r="B437" s="290"/>
      <c r="C437" s="60" t="s">
        <v>404</v>
      </c>
      <c r="D437" s="36" t="s">
        <v>173</v>
      </c>
      <c r="E437" s="36" t="s">
        <v>173</v>
      </c>
      <c r="F437" s="311" t="s">
        <v>56</v>
      </c>
      <c r="G437" s="60"/>
      <c r="H437" s="60"/>
    </row>
    <row r="438" spans="1:10" ht="15.5" thickTop="1" thickBot="1" x14ac:dyDescent="0.4">
      <c r="A438" s="240" t="s">
        <v>401</v>
      </c>
      <c r="B438" s="290"/>
      <c r="C438" s="60" t="s">
        <v>405</v>
      </c>
      <c r="D438" s="36" t="s">
        <v>173</v>
      </c>
      <c r="E438" s="36" t="s">
        <v>103</v>
      </c>
      <c r="F438" s="48" t="s">
        <v>218</v>
      </c>
      <c r="G438" s="60"/>
      <c r="H438" s="60"/>
    </row>
    <row r="439" spans="1:10" ht="15.5" thickTop="1" thickBot="1" x14ac:dyDescent="0.4">
      <c r="A439" s="240" t="s">
        <v>401</v>
      </c>
      <c r="B439" s="290"/>
      <c r="C439" s="60" t="s">
        <v>12</v>
      </c>
      <c r="D439" s="36" t="s">
        <v>173</v>
      </c>
      <c r="E439" s="36" t="s">
        <v>103</v>
      </c>
      <c r="F439" s="48" t="s">
        <v>218</v>
      </c>
      <c r="G439" s="60"/>
      <c r="H439" s="60"/>
    </row>
    <row r="440" spans="1:10" ht="15.5" thickTop="1" thickBot="1" x14ac:dyDescent="0.4">
      <c r="A440" s="240" t="s">
        <v>401</v>
      </c>
      <c r="B440" s="290"/>
      <c r="C440" s="56" t="s">
        <v>406</v>
      </c>
      <c r="D440" s="56"/>
      <c r="E440" s="56"/>
      <c r="F440" s="56"/>
      <c r="G440" s="56"/>
      <c r="H440" s="56"/>
    </row>
    <row r="441" spans="1:10" ht="15.5" thickTop="1" thickBot="1" x14ac:dyDescent="0.4">
      <c r="A441" s="240" t="s">
        <v>401</v>
      </c>
      <c r="B441" s="290"/>
      <c r="C441" s="133" t="s">
        <v>18</v>
      </c>
      <c r="D441" s="36" t="s">
        <v>173</v>
      </c>
      <c r="E441" s="36" t="s">
        <v>173</v>
      </c>
      <c r="F441" s="311" t="s">
        <v>56</v>
      </c>
      <c r="G441" s="133"/>
      <c r="H441" s="133"/>
    </row>
    <row r="442" spans="1:10" ht="15.5" thickTop="1" thickBot="1" x14ac:dyDescent="0.4">
      <c r="A442" s="240" t="s">
        <v>401</v>
      </c>
      <c r="B442" s="290"/>
      <c r="C442" s="277" t="s">
        <v>9</v>
      </c>
      <c r="D442" s="36" t="s">
        <v>173</v>
      </c>
      <c r="E442" s="36" t="s">
        <v>173</v>
      </c>
      <c r="F442" s="311" t="s">
        <v>56</v>
      </c>
      <c r="G442" s="137"/>
      <c r="H442" s="137"/>
    </row>
    <row r="443" spans="1:10" ht="15" thickTop="1" x14ac:dyDescent="0.35">
      <c r="A443" s="240" t="s">
        <v>401</v>
      </c>
      <c r="B443" s="292"/>
      <c r="C443" s="139"/>
      <c r="D443" s="43"/>
      <c r="E443" s="43"/>
      <c r="F443" s="43"/>
      <c r="G443" s="44"/>
      <c r="H443" s="44"/>
    </row>
    <row r="444" spans="1:10" ht="16.5" thickBot="1" x14ac:dyDescent="0.4">
      <c r="A444" s="240" t="s">
        <v>235</v>
      </c>
      <c r="B444" s="218" t="s">
        <v>235</v>
      </c>
      <c r="C444" s="128"/>
      <c r="D444" s="6"/>
      <c r="E444" s="6"/>
      <c r="F444" s="98"/>
      <c r="G444" s="99"/>
      <c r="H444" s="99"/>
      <c r="I444" s="79"/>
      <c r="J444" s="227"/>
    </row>
    <row r="445" spans="1:10" ht="16.5" customHeight="1" thickTop="1" thickBot="1" x14ac:dyDescent="0.4">
      <c r="A445" s="240" t="s">
        <v>235</v>
      </c>
      <c r="B445" s="293" t="s">
        <v>280</v>
      </c>
      <c r="C445" s="173" t="s">
        <v>268</v>
      </c>
      <c r="D445" s="158"/>
      <c r="E445" s="158"/>
      <c r="F445" s="158"/>
      <c r="G445" s="159"/>
      <c r="H445" s="160"/>
      <c r="I445" s="79"/>
      <c r="J445" s="227"/>
    </row>
    <row r="446" spans="1:10" ht="15.5" thickTop="1" thickBot="1" x14ac:dyDescent="0.4">
      <c r="A446" s="240" t="s">
        <v>235</v>
      </c>
      <c r="B446" s="294"/>
      <c r="C446" s="60" t="s">
        <v>269</v>
      </c>
      <c r="D446" s="36" t="s">
        <v>103</v>
      </c>
      <c r="E446" s="36" t="s">
        <v>173</v>
      </c>
      <c r="F446" s="64" t="s">
        <v>124</v>
      </c>
      <c r="G446" s="37"/>
      <c r="H446" s="140"/>
      <c r="I446" s="79"/>
      <c r="J446" s="227"/>
    </row>
    <row r="447" spans="1:10" ht="15.5" thickTop="1" thickBot="1" x14ac:dyDescent="0.4">
      <c r="A447" s="240" t="s">
        <v>235</v>
      </c>
      <c r="B447" s="294"/>
      <c r="C447" s="60" t="s">
        <v>270</v>
      </c>
      <c r="D447" s="36" t="s">
        <v>103</v>
      </c>
      <c r="E447" s="36" t="s">
        <v>173</v>
      </c>
      <c r="F447" s="64" t="s">
        <v>124</v>
      </c>
      <c r="G447" s="37"/>
      <c r="H447" s="37"/>
      <c r="I447" s="79"/>
      <c r="J447" s="227"/>
    </row>
    <row r="448" spans="1:10" ht="15.5" thickTop="1" thickBot="1" x14ac:dyDescent="0.4">
      <c r="A448" s="240" t="s">
        <v>235</v>
      </c>
      <c r="B448" s="294"/>
      <c r="C448" s="60" t="s">
        <v>271</v>
      </c>
      <c r="D448" s="36" t="s">
        <v>103</v>
      </c>
      <c r="E448" s="36" t="s">
        <v>173</v>
      </c>
      <c r="F448" s="64" t="s">
        <v>124</v>
      </c>
      <c r="G448" s="37"/>
      <c r="H448" s="37"/>
      <c r="I448" s="79"/>
      <c r="J448" s="227"/>
    </row>
    <row r="449" spans="1:10" ht="15.5" thickTop="1" thickBot="1" x14ac:dyDescent="0.4">
      <c r="A449" s="240" t="s">
        <v>235</v>
      </c>
      <c r="B449" s="294"/>
      <c r="C449" s="60" t="s">
        <v>272</v>
      </c>
      <c r="D449" s="36" t="s">
        <v>103</v>
      </c>
      <c r="E449" s="36" t="s">
        <v>173</v>
      </c>
      <c r="F449" s="64" t="s">
        <v>124</v>
      </c>
      <c r="G449" s="141"/>
      <c r="H449" s="104"/>
      <c r="I449" s="79"/>
      <c r="J449" s="227"/>
    </row>
    <row r="450" spans="1:10" ht="15.5" thickTop="1" thickBot="1" x14ac:dyDescent="0.4">
      <c r="A450" s="240" t="s">
        <v>235</v>
      </c>
      <c r="B450" s="294"/>
      <c r="C450" s="60" t="s">
        <v>273</v>
      </c>
      <c r="D450" s="43" t="s">
        <v>103</v>
      </c>
      <c r="E450" s="43" t="s">
        <v>103</v>
      </c>
      <c r="F450" s="35" t="s">
        <v>236</v>
      </c>
      <c r="G450" s="37" t="s">
        <v>411</v>
      </c>
      <c r="H450" s="44" t="s">
        <v>413</v>
      </c>
    </row>
    <row r="451" spans="1:10" ht="15.5" thickTop="1" thickBot="1" x14ac:dyDescent="0.4">
      <c r="A451" s="240" t="s">
        <v>235</v>
      </c>
      <c r="B451" s="294"/>
      <c r="C451" s="60" t="s">
        <v>274</v>
      </c>
      <c r="D451" s="36" t="s">
        <v>103</v>
      </c>
      <c r="E451" s="36" t="s">
        <v>103</v>
      </c>
      <c r="F451" s="35" t="s">
        <v>236</v>
      </c>
      <c r="G451" s="37" t="s">
        <v>411</v>
      </c>
      <c r="H451" s="37" t="s">
        <v>413</v>
      </c>
      <c r="I451" s="79"/>
      <c r="J451" s="227"/>
    </row>
    <row r="452" spans="1:10" ht="15.5" thickTop="1" thickBot="1" x14ac:dyDescent="0.4">
      <c r="A452" s="240" t="s">
        <v>235</v>
      </c>
      <c r="B452" s="294"/>
      <c r="C452" s="60" t="s">
        <v>275</v>
      </c>
      <c r="D452" s="36" t="s">
        <v>103</v>
      </c>
      <c r="E452" s="36" t="s">
        <v>103</v>
      </c>
      <c r="F452" s="35" t="s">
        <v>236</v>
      </c>
      <c r="G452" s="37" t="s">
        <v>411</v>
      </c>
      <c r="H452" s="37" t="s">
        <v>413</v>
      </c>
      <c r="I452" s="79"/>
      <c r="J452" s="227"/>
    </row>
    <row r="453" spans="1:10" ht="15.5" thickTop="1" thickBot="1" x14ac:dyDescent="0.4">
      <c r="A453" s="240" t="s">
        <v>235</v>
      </c>
      <c r="B453" s="294"/>
      <c r="C453" s="60" t="s">
        <v>276</v>
      </c>
      <c r="D453" s="36" t="s">
        <v>103</v>
      </c>
      <c r="E453" s="36" t="s">
        <v>103</v>
      </c>
      <c r="F453" s="35" t="s">
        <v>236</v>
      </c>
      <c r="G453" s="37" t="s">
        <v>411</v>
      </c>
      <c r="H453" s="37" t="s">
        <v>413</v>
      </c>
      <c r="I453" s="79"/>
      <c r="J453" s="227"/>
    </row>
    <row r="454" spans="1:10" ht="15.5" thickTop="1" thickBot="1" x14ac:dyDescent="0.4">
      <c r="A454" s="240" t="s">
        <v>235</v>
      </c>
      <c r="B454" s="294"/>
      <c r="C454" s="60" t="s">
        <v>277</v>
      </c>
      <c r="D454" s="36" t="s">
        <v>103</v>
      </c>
      <c r="E454" s="36" t="s">
        <v>103</v>
      </c>
      <c r="F454" s="35" t="s">
        <v>236</v>
      </c>
      <c r="G454" s="37" t="s">
        <v>411</v>
      </c>
      <c r="H454" s="37" t="s">
        <v>413</v>
      </c>
      <c r="I454" s="79"/>
      <c r="J454" s="227"/>
    </row>
    <row r="455" spans="1:10" ht="15.5" thickTop="1" thickBot="1" x14ac:dyDescent="0.4">
      <c r="A455" s="240" t="s">
        <v>235</v>
      </c>
      <c r="B455" s="294"/>
      <c r="C455" s="60" t="s">
        <v>278</v>
      </c>
      <c r="D455" s="36" t="s">
        <v>103</v>
      </c>
      <c r="E455" s="36" t="s">
        <v>103</v>
      </c>
      <c r="F455" s="35" t="s">
        <v>236</v>
      </c>
      <c r="G455" s="37" t="s">
        <v>411</v>
      </c>
      <c r="H455" s="37" t="s">
        <v>413</v>
      </c>
      <c r="I455" s="79"/>
      <c r="J455" s="227"/>
    </row>
    <row r="456" spans="1:10" ht="15.5" thickTop="1" thickBot="1" x14ac:dyDescent="0.4">
      <c r="A456" s="240" t="s">
        <v>235</v>
      </c>
      <c r="B456" s="294"/>
      <c r="C456" s="60" t="s">
        <v>279</v>
      </c>
      <c r="D456" s="36" t="s">
        <v>103</v>
      </c>
      <c r="E456" s="36" t="s">
        <v>103</v>
      </c>
      <c r="F456" s="35" t="s">
        <v>236</v>
      </c>
      <c r="G456" s="37" t="s">
        <v>411</v>
      </c>
      <c r="H456" s="37" t="s">
        <v>413</v>
      </c>
      <c r="I456" s="79"/>
      <c r="J456" s="227"/>
    </row>
    <row r="457" spans="1:10" ht="15" thickTop="1" x14ac:dyDescent="0.35">
      <c r="A457" s="240" t="s">
        <v>235</v>
      </c>
      <c r="B457" s="269"/>
      <c r="C457" s="124"/>
      <c r="D457" s="121"/>
      <c r="E457" s="121"/>
      <c r="F457" s="121"/>
      <c r="G457" s="120"/>
      <c r="H457" s="120"/>
    </row>
    <row r="458" spans="1:10" ht="16.5" thickBot="1" x14ac:dyDescent="0.4">
      <c r="A458" s="240" t="s">
        <v>238</v>
      </c>
      <c r="B458" s="217" t="s">
        <v>238</v>
      </c>
      <c r="C458" s="30"/>
      <c r="D458" s="32"/>
      <c r="E458" s="32"/>
      <c r="F458" s="66"/>
      <c r="G458" s="31"/>
      <c r="H458" s="31"/>
      <c r="I458" s="79"/>
      <c r="J458" s="227"/>
    </row>
    <row r="459" spans="1:10" ht="16.5" customHeight="1" thickTop="1" thickBot="1" x14ac:dyDescent="0.4">
      <c r="A459" s="240" t="s">
        <v>238</v>
      </c>
      <c r="B459" s="295" t="s">
        <v>343</v>
      </c>
      <c r="C459" s="179" t="s">
        <v>281</v>
      </c>
      <c r="D459" s="180"/>
      <c r="E459" s="180"/>
      <c r="F459" s="180"/>
      <c r="G459" s="181"/>
      <c r="H459" s="182"/>
      <c r="I459" s="79"/>
      <c r="J459" s="227"/>
    </row>
    <row r="460" spans="1:10" ht="15.5" thickTop="1" thickBot="1" x14ac:dyDescent="0.4">
      <c r="A460" s="240" t="s">
        <v>238</v>
      </c>
      <c r="B460" s="290"/>
      <c r="C460" s="184" t="s">
        <v>282</v>
      </c>
      <c r="D460" s="36" t="s">
        <v>103</v>
      </c>
      <c r="E460" s="36" t="s">
        <v>103</v>
      </c>
      <c r="F460" s="35" t="s">
        <v>232</v>
      </c>
      <c r="G460" s="37"/>
      <c r="H460" s="37"/>
      <c r="I460" s="79"/>
      <c r="J460" s="227"/>
    </row>
    <row r="461" spans="1:10" ht="15.5" thickTop="1" thickBot="1" x14ac:dyDescent="0.4">
      <c r="A461" s="240" t="s">
        <v>238</v>
      </c>
      <c r="B461" s="290"/>
      <c r="C461" s="184" t="s">
        <v>283</v>
      </c>
      <c r="D461" s="36" t="s">
        <v>103</v>
      </c>
      <c r="E461" s="36" t="s">
        <v>103</v>
      </c>
      <c r="F461" s="35" t="s">
        <v>232</v>
      </c>
      <c r="G461" s="37"/>
      <c r="H461" s="37"/>
      <c r="I461" s="79"/>
      <c r="J461" s="227"/>
    </row>
    <row r="462" spans="1:10" ht="15.5" thickTop="1" thickBot="1" x14ac:dyDescent="0.4">
      <c r="A462" s="240" t="s">
        <v>238</v>
      </c>
      <c r="B462" s="290"/>
      <c r="C462" s="184" t="s">
        <v>18</v>
      </c>
      <c r="D462" s="36" t="s">
        <v>103</v>
      </c>
      <c r="E462" s="36" t="s">
        <v>103</v>
      </c>
      <c r="F462" s="35" t="s">
        <v>232</v>
      </c>
      <c r="G462" s="37"/>
      <c r="H462" s="37"/>
      <c r="I462" s="79"/>
      <c r="J462" s="227"/>
    </row>
    <row r="463" spans="1:10" ht="15.5" thickTop="1" thickBot="1" x14ac:dyDescent="0.4">
      <c r="A463" s="240" t="s">
        <v>238</v>
      </c>
      <c r="B463" s="290"/>
      <c r="C463" s="184" t="s">
        <v>284</v>
      </c>
      <c r="D463" s="36" t="s">
        <v>103</v>
      </c>
      <c r="E463" s="36" t="s">
        <v>103</v>
      </c>
      <c r="F463" s="35" t="s">
        <v>232</v>
      </c>
      <c r="G463" s="37"/>
      <c r="H463" s="37"/>
      <c r="I463" s="79"/>
      <c r="J463" s="227"/>
    </row>
    <row r="464" spans="1:10" ht="15.5" thickTop="1" thickBot="1" x14ac:dyDescent="0.4">
      <c r="A464" s="240" t="s">
        <v>238</v>
      </c>
      <c r="B464" s="290"/>
      <c r="C464" s="184" t="s">
        <v>285</v>
      </c>
      <c r="D464" s="36" t="s">
        <v>103</v>
      </c>
      <c r="E464" s="36" t="s">
        <v>103</v>
      </c>
      <c r="F464" s="35" t="s">
        <v>232</v>
      </c>
      <c r="G464" s="37"/>
      <c r="H464" s="37"/>
      <c r="I464" s="79"/>
      <c r="J464" s="227"/>
    </row>
    <row r="465" spans="1:10" ht="15.5" thickTop="1" thickBot="1" x14ac:dyDescent="0.4">
      <c r="A465" s="240" t="s">
        <v>238</v>
      </c>
      <c r="B465" s="290"/>
      <c r="C465" s="184" t="s">
        <v>286</v>
      </c>
      <c r="D465" s="36" t="s">
        <v>103</v>
      </c>
      <c r="E465" s="36" t="s">
        <v>103</v>
      </c>
      <c r="F465" s="35" t="s">
        <v>232</v>
      </c>
      <c r="G465" s="37"/>
      <c r="H465" s="37"/>
      <c r="I465" s="79"/>
      <c r="J465" s="227"/>
    </row>
    <row r="466" spans="1:10" ht="15.5" thickTop="1" thickBot="1" x14ac:dyDescent="0.4">
      <c r="A466" s="240" t="s">
        <v>238</v>
      </c>
      <c r="B466" s="290"/>
      <c r="C466" s="184" t="s">
        <v>287</v>
      </c>
      <c r="D466" s="36" t="s">
        <v>103</v>
      </c>
      <c r="E466" s="36" t="s">
        <v>103</v>
      </c>
      <c r="F466" s="35" t="s">
        <v>232</v>
      </c>
      <c r="G466" s="37"/>
      <c r="H466" s="37"/>
      <c r="I466" s="79"/>
      <c r="J466" s="227"/>
    </row>
    <row r="467" spans="1:10" ht="15.5" thickTop="1" thickBot="1" x14ac:dyDescent="0.4">
      <c r="A467" s="240" t="s">
        <v>238</v>
      </c>
      <c r="B467" s="290"/>
      <c r="C467" s="178"/>
      <c r="D467" s="43"/>
      <c r="E467" s="43"/>
      <c r="F467" s="43"/>
      <c r="G467" s="44"/>
      <c r="H467" s="44"/>
    </row>
    <row r="468" spans="1:10" ht="16.5" customHeight="1" thickTop="1" thickBot="1" x14ac:dyDescent="0.4">
      <c r="A468" s="240" t="s">
        <v>238</v>
      </c>
      <c r="B468" s="290"/>
      <c r="C468" s="179" t="s">
        <v>288</v>
      </c>
      <c r="D468" s="180"/>
      <c r="E468" s="180"/>
      <c r="F468" s="180"/>
      <c r="G468" s="181"/>
      <c r="H468" s="182"/>
      <c r="I468" s="79"/>
      <c r="J468" s="227"/>
    </row>
    <row r="469" spans="1:10" ht="15.5" thickTop="1" thickBot="1" x14ac:dyDescent="0.4">
      <c r="A469" s="240" t="s">
        <v>238</v>
      </c>
      <c r="B469" s="290"/>
      <c r="C469" s="184" t="s">
        <v>289</v>
      </c>
      <c r="D469" s="36" t="s">
        <v>103</v>
      </c>
      <c r="E469" s="35" t="s">
        <v>103</v>
      </c>
      <c r="F469" s="35" t="s">
        <v>232</v>
      </c>
      <c r="G469" s="186"/>
      <c r="H469" s="37"/>
      <c r="I469" s="79"/>
      <c r="J469" s="227"/>
    </row>
    <row r="470" spans="1:10" ht="15.5" thickTop="1" thickBot="1" x14ac:dyDescent="0.4">
      <c r="A470" s="240" t="s">
        <v>238</v>
      </c>
      <c r="B470" s="290"/>
      <c r="C470" s="184" t="s">
        <v>247</v>
      </c>
      <c r="D470" s="36" t="s">
        <v>103</v>
      </c>
      <c r="E470" s="35" t="s">
        <v>173</v>
      </c>
      <c r="F470" s="64" t="s">
        <v>124</v>
      </c>
      <c r="G470" s="186"/>
      <c r="H470" s="37"/>
      <c r="I470" s="79"/>
      <c r="J470" s="227"/>
    </row>
    <row r="471" spans="1:10" ht="15.5" thickTop="1" thickBot="1" x14ac:dyDescent="0.4">
      <c r="A471" s="240" t="s">
        <v>238</v>
      </c>
      <c r="B471" s="290"/>
      <c r="C471" s="184" t="s">
        <v>18</v>
      </c>
      <c r="D471" s="36" t="s">
        <v>103</v>
      </c>
      <c r="E471" s="35" t="s">
        <v>103</v>
      </c>
      <c r="F471" s="35" t="s">
        <v>232</v>
      </c>
      <c r="G471" s="186"/>
      <c r="H471" s="37"/>
      <c r="I471" s="79"/>
      <c r="J471" s="227"/>
    </row>
    <row r="472" spans="1:10" ht="15.5" thickTop="1" thickBot="1" x14ac:dyDescent="0.4">
      <c r="A472" s="240" t="s">
        <v>238</v>
      </c>
      <c r="B472" s="290"/>
      <c r="C472" s="185"/>
      <c r="D472" s="89"/>
      <c r="E472" s="89"/>
      <c r="F472" s="89"/>
      <c r="G472" s="90"/>
      <c r="H472" s="90"/>
    </row>
    <row r="473" spans="1:10" ht="16.5" customHeight="1" thickTop="1" thickBot="1" x14ac:dyDescent="0.4">
      <c r="A473" s="240" t="s">
        <v>238</v>
      </c>
      <c r="B473" s="290"/>
      <c r="C473" s="179" t="s">
        <v>290</v>
      </c>
      <c r="D473" s="180"/>
      <c r="E473" s="180"/>
      <c r="F473" s="180"/>
      <c r="G473" s="181"/>
      <c r="H473" s="182"/>
      <c r="I473" s="79"/>
      <c r="J473" s="227"/>
    </row>
    <row r="474" spans="1:10" ht="15.5" thickTop="1" thickBot="1" x14ac:dyDescent="0.4">
      <c r="A474" s="240" t="s">
        <v>238</v>
      </c>
      <c r="B474" s="290"/>
      <c r="C474" s="174" t="s">
        <v>56</v>
      </c>
      <c r="D474" s="110"/>
      <c r="E474" s="110"/>
      <c r="F474" s="110"/>
      <c r="G474" s="111"/>
      <c r="H474" s="111"/>
      <c r="I474" s="79"/>
      <c r="J474" s="227"/>
    </row>
    <row r="475" spans="1:10" ht="15.5" thickTop="1" thickBot="1" x14ac:dyDescent="0.4">
      <c r="A475" s="240" t="s">
        <v>238</v>
      </c>
      <c r="B475" s="290"/>
      <c r="C475" s="184" t="s">
        <v>289</v>
      </c>
      <c r="D475" s="36" t="s">
        <v>103</v>
      </c>
      <c r="E475" s="35" t="s">
        <v>173</v>
      </c>
      <c r="F475" s="64" t="s">
        <v>124</v>
      </c>
      <c r="G475" s="37"/>
      <c r="H475" s="37"/>
      <c r="I475" s="79"/>
      <c r="J475" s="227"/>
    </row>
    <row r="476" spans="1:10" ht="15.5" thickTop="1" thickBot="1" x14ac:dyDescent="0.4">
      <c r="A476" s="240" t="s">
        <v>238</v>
      </c>
      <c r="B476" s="290"/>
      <c r="C476" s="184" t="s">
        <v>247</v>
      </c>
      <c r="D476" s="36" t="s">
        <v>103</v>
      </c>
      <c r="E476" s="35" t="s">
        <v>173</v>
      </c>
      <c r="F476" s="64" t="s">
        <v>124</v>
      </c>
      <c r="G476" s="37"/>
      <c r="H476" s="37"/>
      <c r="I476" s="79"/>
      <c r="J476" s="227"/>
    </row>
    <row r="477" spans="1:10" ht="15.5" thickTop="1" thickBot="1" x14ac:dyDescent="0.4">
      <c r="A477" s="240" t="s">
        <v>238</v>
      </c>
      <c r="B477" s="290"/>
      <c r="C477" s="184" t="s">
        <v>18</v>
      </c>
      <c r="D477" s="36" t="s">
        <v>103</v>
      </c>
      <c r="E477" s="35" t="s">
        <v>173</v>
      </c>
      <c r="F477" s="64" t="s">
        <v>124</v>
      </c>
      <c r="G477" s="37"/>
      <c r="H477" s="37"/>
      <c r="I477" s="79"/>
      <c r="J477" s="227"/>
    </row>
    <row r="478" spans="1:10" ht="15.5" thickTop="1" thickBot="1" x14ac:dyDescent="0.4">
      <c r="A478" s="240" t="s">
        <v>238</v>
      </c>
      <c r="B478" s="290"/>
      <c r="C478" s="187"/>
      <c r="D478" s="89"/>
      <c r="E478" s="89"/>
      <c r="F478" s="89"/>
      <c r="G478" s="90"/>
      <c r="H478" s="90"/>
    </row>
    <row r="479" spans="1:10" ht="16.5" customHeight="1" thickTop="1" thickBot="1" x14ac:dyDescent="0.4">
      <c r="A479" s="240" t="s">
        <v>238</v>
      </c>
      <c r="B479" s="290"/>
      <c r="C479" s="188" t="s">
        <v>291</v>
      </c>
      <c r="D479" s="189"/>
      <c r="E479" s="189"/>
      <c r="F479" s="189"/>
      <c r="G479" s="190"/>
      <c r="H479" s="191"/>
      <c r="I479" s="79"/>
      <c r="J479" s="227"/>
    </row>
    <row r="480" spans="1:10" ht="15.5" customHeight="1" thickTop="1" thickBot="1" x14ac:dyDescent="0.4">
      <c r="A480" s="240" t="s">
        <v>238</v>
      </c>
      <c r="B480" s="290"/>
      <c r="C480" s="184" t="s">
        <v>292</v>
      </c>
      <c r="D480" s="36" t="s">
        <v>103</v>
      </c>
      <c r="E480" s="77" t="s">
        <v>103</v>
      </c>
      <c r="F480" s="64" t="s">
        <v>232</v>
      </c>
      <c r="G480" s="270"/>
      <c r="H480" s="37"/>
      <c r="I480" s="79"/>
      <c r="J480" s="227"/>
    </row>
    <row r="481" spans="1:10" ht="15.5" thickTop="1" thickBot="1" x14ac:dyDescent="0.4">
      <c r="A481" s="240" t="s">
        <v>238</v>
      </c>
      <c r="B481" s="290"/>
      <c r="C481" s="185"/>
      <c r="D481" s="89"/>
      <c r="E481" s="89"/>
      <c r="F481" s="89"/>
      <c r="G481" s="90"/>
      <c r="H481" s="90"/>
      <c r="I481" s="79"/>
      <c r="J481" s="227"/>
    </row>
    <row r="482" spans="1:10" ht="15.5" thickTop="1" thickBot="1" x14ac:dyDescent="0.4">
      <c r="A482" s="240" t="s">
        <v>238</v>
      </c>
      <c r="B482" s="290"/>
      <c r="C482" s="179" t="s">
        <v>293</v>
      </c>
      <c r="D482" s="180"/>
      <c r="E482" s="180"/>
      <c r="F482" s="180"/>
      <c r="G482" s="181"/>
      <c r="H482" s="182"/>
      <c r="I482" s="79"/>
      <c r="J482" s="227"/>
    </row>
    <row r="483" spans="1:10" ht="15.5" thickTop="1" thickBot="1" x14ac:dyDescent="0.4">
      <c r="A483" s="240" t="s">
        <v>238</v>
      </c>
      <c r="B483" s="290"/>
      <c r="C483" s="184" t="s">
        <v>294</v>
      </c>
      <c r="D483" s="36" t="s">
        <v>103</v>
      </c>
      <c r="E483" s="35" t="s">
        <v>103</v>
      </c>
      <c r="F483" s="64" t="s">
        <v>232</v>
      </c>
      <c r="G483" s="37"/>
      <c r="H483" s="37"/>
      <c r="I483" s="79"/>
      <c r="J483" s="227"/>
    </row>
    <row r="484" spans="1:10" ht="16.5" customHeight="1" thickTop="1" thickBot="1" x14ac:dyDescent="0.4">
      <c r="A484" s="240" t="s">
        <v>238</v>
      </c>
      <c r="B484" s="290"/>
      <c r="C484" s="184" t="s">
        <v>231</v>
      </c>
      <c r="D484" s="36" t="s">
        <v>103</v>
      </c>
      <c r="E484" s="35" t="s">
        <v>103</v>
      </c>
      <c r="F484" s="64" t="s">
        <v>232</v>
      </c>
      <c r="G484" s="37"/>
      <c r="H484" s="37"/>
      <c r="I484" s="79"/>
      <c r="J484" s="227"/>
    </row>
    <row r="485" spans="1:10" ht="15.5" thickTop="1" thickBot="1" x14ac:dyDescent="0.4">
      <c r="A485" s="240" t="s">
        <v>238</v>
      </c>
      <c r="B485" s="290"/>
      <c r="C485" s="184" t="s">
        <v>295</v>
      </c>
      <c r="D485" s="36" t="s">
        <v>103</v>
      </c>
      <c r="E485" s="35" t="s">
        <v>103</v>
      </c>
      <c r="F485" s="64" t="s">
        <v>232</v>
      </c>
      <c r="G485" s="37"/>
      <c r="H485" s="37"/>
      <c r="I485" s="79"/>
      <c r="J485" s="227"/>
    </row>
    <row r="486" spans="1:10" ht="15.5" thickTop="1" thickBot="1" x14ac:dyDescent="0.4">
      <c r="A486" s="240" t="s">
        <v>238</v>
      </c>
      <c r="B486" s="290"/>
      <c r="C486" s="184" t="s">
        <v>296</v>
      </c>
      <c r="D486" s="36" t="s">
        <v>173</v>
      </c>
      <c r="E486" s="77" t="s">
        <v>103</v>
      </c>
      <c r="F486" s="64" t="s">
        <v>218</v>
      </c>
      <c r="G486" s="271"/>
      <c r="H486" s="37"/>
      <c r="I486" s="79"/>
      <c r="J486" s="227"/>
    </row>
    <row r="487" spans="1:10" ht="15.5" thickTop="1" thickBot="1" x14ac:dyDescent="0.4">
      <c r="A487" s="240" t="s">
        <v>238</v>
      </c>
      <c r="B487" s="290"/>
      <c r="C487" s="184" t="s">
        <v>297</v>
      </c>
      <c r="D487" s="36" t="s">
        <v>103</v>
      </c>
      <c r="E487" s="77" t="s">
        <v>103</v>
      </c>
      <c r="F487" s="64" t="s">
        <v>232</v>
      </c>
      <c r="G487" s="271"/>
      <c r="H487" s="37"/>
      <c r="I487" s="79"/>
      <c r="J487" s="227"/>
    </row>
    <row r="488" spans="1:10" ht="15.5" thickTop="1" thickBot="1" x14ac:dyDescent="0.4">
      <c r="A488" s="240" t="s">
        <v>238</v>
      </c>
      <c r="B488" s="290"/>
      <c r="C488" s="184" t="s">
        <v>298</v>
      </c>
      <c r="D488" s="36" t="s">
        <v>103</v>
      </c>
      <c r="E488" s="77" t="s">
        <v>103</v>
      </c>
      <c r="F488" s="64" t="s">
        <v>232</v>
      </c>
      <c r="G488" s="272"/>
      <c r="H488" s="37"/>
      <c r="I488" s="79"/>
      <c r="J488" s="227"/>
    </row>
    <row r="489" spans="1:10" ht="15.5" thickTop="1" thickBot="1" x14ac:dyDescent="0.4">
      <c r="A489" s="240" t="s">
        <v>238</v>
      </c>
      <c r="B489" s="290"/>
      <c r="C489" s="194" t="s">
        <v>56</v>
      </c>
      <c r="D489" s="89"/>
      <c r="E489" s="89"/>
      <c r="F489" s="89"/>
      <c r="G489" s="90"/>
      <c r="H489" s="90"/>
    </row>
    <row r="490" spans="1:10" ht="16.5" customHeight="1" thickTop="1" thickBot="1" x14ac:dyDescent="0.4">
      <c r="A490" s="240" t="s">
        <v>238</v>
      </c>
      <c r="B490" s="290"/>
      <c r="C490" s="179" t="s">
        <v>299</v>
      </c>
      <c r="D490" s="180"/>
      <c r="E490" s="180"/>
      <c r="F490" s="180"/>
      <c r="G490" s="181"/>
      <c r="H490" s="182"/>
      <c r="I490" s="79"/>
      <c r="J490" s="227"/>
    </row>
    <row r="491" spans="1:10" ht="15.5" thickTop="1" thickBot="1" x14ac:dyDescent="0.4">
      <c r="A491" s="240" t="s">
        <v>238</v>
      </c>
      <c r="B491" s="290"/>
      <c r="C491" s="184" t="s">
        <v>300</v>
      </c>
      <c r="D491" s="36" t="s">
        <v>103</v>
      </c>
      <c r="E491" s="36" t="s">
        <v>103</v>
      </c>
      <c r="F491" s="64" t="s">
        <v>232</v>
      </c>
      <c r="G491" s="37"/>
      <c r="H491" s="37"/>
      <c r="I491" s="79"/>
      <c r="J491" s="227"/>
    </row>
    <row r="492" spans="1:10" ht="15.5" thickTop="1" thickBot="1" x14ac:dyDescent="0.4">
      <c r="A492" s="240" t="s">
        <v>238</v>
      </c>
      <c r="B492" s="290"/>
      <c r="C492" s="184" t="s">
        <v>301</v>
      </c>
      <c r="D492" s="36" t="s">
        <v>103</v>
      </c>
      <c r="E492" s="36" t="s">
        <v>103</v>
      </c>
      <c r="F492" s="64" t="s">
        <v>232</v>
      </c>
      <c r="G492" s="37"/>
      <c r="H492" s="37"/>
      <c r="I492" s="79"/>
      <c r="J492" s="227"/>
    </row>
    <row r="493" spans="1:10" ht="15.5" thickTop="1" thickBot="1" x14ac:dyDescent="0.4">
      <c r="A493" s="240" t="s">
        <v>238</v>
      </c>
      <c r="B493" s="290"/>
      <c r="C493" s="184" t="s">
        <v>302</v>
      </c>
      <c r="D493" s="36" t="s">
        <v>103</v>
      </c>
      <c r="E493" s="36" t="s">
        <v>103</v>
      </c>
      <c r="F493" s="64" t="s">
        <v>232</v>
      </c>
      <c r="G493" s="37"/>
      <c r="H493" s="37"/>
      <c r="I493" s="79"/>
      <c r="J493" s="227"/>
    </row>
    <row r="494" spans="1:10" ht="15.5" thickTop="1" thickBot="1" x14ac:dyDescent="0.4">
      <c r="A494" s="240" t="s">
        <v>238</v>
      </c>
      <c r="B494" s="290"/>
      <c r="C494" s="184" t="s">
        <v>303</v>
      </c>
      <c r="D494" s="36" t="s">
        <v>103</v>
      </c>
      <c r="E494" s="36" t="s">
        <v>103</v>
      </c>
      <c r="F494" s="64" t="s">
        <v>232</v>
      </c>
      <c r="G494" s="271"/>
      <c r="H494" s="37"/>
      <c r="I494" s="79"/>
      <c r="J494" s="227"/>
    </row>
    <row r="495" spans="1:10" ht="15.5" thickTop="1" thickBot="1" x14ac:dyDescent="0.4">
      <c r="A495" s="240" t="s">
        <v>238</v>
      </c>
      <c r="B495" s="290"/>
      <c r="C495" s="184" t="s">
        <v>304</v>
      </c>
      <c r="D495" s="36" t="s">
        <v>103</v>
      </c>
      <c r="E495" s="36" t="s">
        <v>103</v>
      </c>
      <c r="F495" s="64" t="s">
        <v>232</v>
      </c>
      <c r="G495" s="271"/>
      <c r="H495" s="37"/>
      <c r="I495" s="79"/>
      <c r="J495" s="227"/>
    </row>
    <row r="496" spans="1:10" ht="15.5" thickTop="1" thickBot="1" x14ac:dyDescent="0.4">
      <c r="A496" s="240" t="s">
        <v>238</v>
      </c>
      <c r="B496" s="290"/>
      <c r="C496" s="184" t="s">
        <v>305</v>
      </c>
      <c r="D496" s="36" t="s">
        <v>103</v>
      </c>
      <c r="E496" s="36" t="s">
        <v>103</v>
      </c>
      <c r="F496" s="64" t="s">
        <v>232</v>
      </c>
      <c r="G496" s="272"/>
      <c r="H496" s="37"/>
      <c r="I496" s="79"/>
      <c r="J496" s="227"/>
    </row>
    <row r="497" spans="1:10" ht="15.5" thickTop="1" thickBot="1" x14ac:dyDescent="0.4">
      <c r="A497" s="240" t="s">
        <v>238</v>
      </c>
      <c r="B497" s="290"/>
      <c r="C497" s="194" t="s">
        <v>56</v>
      </c>
      <c r="D497" s="89"/>
      <c r="E497" s="89"/>
      <c r="F497" s="89"/>
      <c r="G497" s="90"/>
      <c r="H497" s="90"/>
      <c r="I497" s="79"/>
      <c r="J497" s="227"/>
    </row>
    <row r="498" spans="1:10" ht="15.5" thickTop="1" thickBot="1" x14ac:dyDescent="0.4">
      <c r="A498" s="240" t="s">
        <v>238</v>
      </c>
      <c r="B498" s="290"/>
      <c r="C498" s="179" t="s">
        <v>306</v>
      </c>
      <c r="D498" s="180"/>
      <c r="E498" s="180"/>
      <c r="F498" s="180"/>
      <c r="G498" s="181"/>
      <c r="H498" s="182"/>
      <c r="I498" s="79"/>
      <c r="J498" s="227"/>
    </row>
    <row r="499" spans="1:10" ht="15.5" thickTop="1" thickBot="1" x14ac:dyDescent="0.4">
      <c r="A499" s="240" t="s">
        <v>238</v>
      </c>
      <c r="B499" s="290"/>
      <c r="C499" s="184" t="s">
        <v>307</v>
      </c>
      <c r="D499" s="36" t="s">
        <v>103</v>
      </c>
      <c r="E499" s="36" t="s">
        <v>103</v>
      </c>
      <c r="F499" s="64" t="s">
        <v>232</v>
      </c>
      <c r="G499" s="37"/>
      <c r="H499" s="37"/>
      <c r="I499" s="79"/>
      <c r="J499" s="227"/>
    </row>
    <row r="500" spans="1:10" ht="15.5" thickTop="1" thickBot="1" x14ac:dyDescent="0.4">
      <c r="A500" s="240" t="s">
        <v>238</v>
      </c>
      <c r="B500" s="290"/>
      <c r="C500" s="184" t="s">
        <v>308</v>
      </c>
      <c r="D500" s="36" t="s">
        <v>103</v>
      </c>
      <c r="E500" s="36" t="s">
        <v>103</v>
      </c>
      <c r="F500" s="64" t="s">
        <v>232</v>
      </c>
      <c r="G500" s="37"/>
      <c r="H500" s="37"/>
      <c r="I500" s="79"/>
      <c r="J500" s="227"/>
    </row>
    <row r="501" spans="1:10" ht="15.5" thickTop="1" thickBot="1" x14ac:dyDescent="0.4">
      <c r="A501" s="240" t="s">
        <v>238</v>
      </c>
      <c r="B501" s="290"/>
      <c r="C501" s="184" t="s">
        <v>309</v>
      </c>
      <c r="D501" s="36" t="s">
        <v>103</v>
      </c>
      <c r="E501" s="36" t="s">
        <v>103</v>
      </c>
      <c r="F501" s="64" t="s">
        <v>232</v>
      </c>
      <c r="G501" s="37"/>
      <c r="H501" s="37"/>
      <c r="I501" s="79"/>
      <c r="J501" s="227"/>
    </row>
    <row r="502" spans="1:10" ht="15.5" thickTop="1" thickBot="1" x14ac:dyDescent="0.4">
      <c r="A502" s="240" t="s">
        <v>238</v>
      </c>
      <c r="B502" s="290"/>
      <c r="C502" s="184" t="s">
        <v>310</v>
      </c>
      <c r="D502" s="36" t="s">
        <v>103</v>
      </c>
      <c r="E502" s="36" t="s">
        <v>103</v>
      </c>
      <c r="F502" s="64" t="s">
        <v>232</v>
      </c>
      <c r="G502" s="271"/>
      <c r="H502" s="37"/>
      <c r="I502" s="79"/>
      <c r="J502" s="227"/>
    </row>
    <row r="503" spans="1:10" ht="15.5" thickTop="1" thickBot="1" x14ac:dyDescent="0.4">
      <c r="A503" s="240" t="s">
        <v>238</v>
      </c>
      <c r="B503" s="290"/>
      <c r="C503" s="184" t="s">
        <v>311</v>
      </c>
      <c r="D503" s="36" t="s">
        <v>103</v>
      </c>
      <c r="E503" s="36" t="s">
        <v>103</v>
      </c>
      <c r="F503" s="64" t="s">
        <v>232</v>
      </c>
      <c r="G503" s="271"/>
      <c r="H503" s="37"/>
      <c r="I503" s="79"/>
      <c r="J503" s="227"/>
    </row>
    <row r="504" spans="1:10" ht="15.5" thickTop="1" thickBot="1" x14ac:dyDescent="0.4">
      <c r="A504" s="240" t="s">
        <v>238</v>
      </c>
      <c r="B504" s="290"/>
      <c r="C504" s="194" t="s">
        <v>56</v>
      </c>
      <c r="D504" s="89"/>
      <c r="E504" s="89"/>
      <c r="F504" s="89"/>
      <c r="G504" s="90"/>
      <c r="H504" s="90"/>
      <c r="I504" s="79"/>
      <c r="J504" s="227"/>
    </row>
    <row r="505" spans="1:10" ht="15.5" thickTop="1" thickBot="1" x14ac:dyDescent="0.4">
      <c r="A505" s="240" t="s">
        <v>238</v>
      </c>
      <c r="B505" s="290"/>
      <c r="C505" s="179" t="s">
        <v>312</v>
      </c>
      <c r="D505" s="180"/>
      <c r="E505" s="180"/>
      <c r="F505" s="180"/>
      <c r="G505" s="181"/>
      <c r="H505" s="182"/>
      <c r="I505" s="79"/>
      <c r="J505" s="227"/>
    </row>
    <row r="506" spans="1:10" ht="15.5" thickTop="1" thickBot="1" x14ac:dyDescent="0.4">
      <c r="A506" s="240" t="s">
        <v>238</v>
      </c>
      <c r="B506" s="290"/>
      <c r="C506" s="184" t="s">
        <v>307</v>
      </c>
      <c r="D506" s="36" t="s">
        <v>103</v>
      </c>
      <c r="E506" s="35" t="s">
        <v>173</v>
      </c>
      <c r="F506" s="64" t="s">
        <v>124</v>
      </c>
      <c r="G506" s="37"/>
      <c r="H506" s="37"/>
      <c r="I506" s="79"/>
      <c r="J506" s="227"/>
    </row>
    <row r="507" spans="1:10" ht="15.5" thickTop="1" thickBot="1" x14ac:dyDescent="0.4">
      <c r="A507" s="240" t="s">
        <v>238</v>
      </c>
      <c r="B507" s="290"/>
      <c r="C507" s="184" t="s">
        <v>308</v>
      </c>
      <c r="D507" s="36" t="s">
        <v>103</v>
      </c>
      <c r="E507" s="35" t="s">
        <v>173</v>
      </c>
      <c r="F507" s="64" t="s">
        <v>124</v>
      </c>
      <c r="G507" s="37"/>
      <c r="H507" s="37"/>
      <c r="I507" s="79"/>
      <c r="J507" s="227"/>
    </row>
    <row r="508" spans="1:10" ht="15.5" thickTop="1" thickBot="1" x14ac:dyDescent="0.4">
      <c r="A508" s="240" t="s">
        <v>238</v>
      </c>
      <c r="B508" s="290"/>
      <c r="C508" s="184" t="s">
        <v>309</v>
      </c>
      <c r="D508" s="36" t="s">
        <v>103</v>
      </c>
      <c r="E508" s="35" t="s">
        <v>173</v>
      </c>
      <c r="F508" s="64" t="s">
        <v>124</v>
      </c>
      <c r="G508" s="37"/>
      <c r="H508" s="37"/>
      <c r="I508" s="79"/>
      <c r="J508" s="227"/>
    </row>
    <row r="509" spans="1:10" ht="15.5" thickTop="1" thickBot="1" x14ac:dyDescent="0.4">
      <c r="A509" s="240" t="s">
        <v>238</v>
      </c>
      <c r="B509" s="290"/>
      <c r="C509" s="184" t="s">
        <v>310</v>
      </c>
      <c r="D509" s="36" t="s">
        <v>103</v>
      </c>
      <c r="E509" s="77" t="s">
        <v>173</v>
      </c>
      <c r="F509" s="64" t="s">
        <v>124</v>
      </c>
      <c r="G509" s="271"/>
      <c r="H509" s="37"/>
      <c r="I509" s="79"/>
      <c r="J509" s="227"/>
    </row>
    <row r="510" spans="1:10" ht="15.5" thickTop="1" thickBot="1" x14ac:dyDescent="0.4">
      <c r="A510" s="240" t="s">
        <v>238</v>
      </c>
      <c r="B510" s="290"/>
      <c r="C510" s="184" t="s">
        <v>311</v>
      </c>
      <c r="D510" s="36" t="s">
        <v>103</v>
      </c>
      <c r="E510" s="77" t="s">
        <v>173</v>
      </c>
      <c r="F510" s="64" t="s">
        <v>124</v>
      </c>
      <c r="G510" s="271"/>
      <c r="H510" s="37"/>
      <c r="I510" s="79"/>
      <c r="J510" s="227"/>
    </row>
    <row r="511" spans="1:10" ht="15.5" thickTop="1" thickBot="1" x14ac:dyDescent="0.4">
      <c r="A511" s="240" t="s">
        <v>238</v>
      </c>
      <c r="B511" s="290"/>
      <c r="C511" s="194" t="s">
        <v>56</v>
      </c>
      <c r="D511" s="89"/>
      <c r="E511" s="89"/>
      <c r="F511" s="89"/>
      <c r="G511" s="90"/>
      <c r="H511" s="90"/>
      <c r="I511" s="79"/>
      <c r="J511" s="227"/>
    </row>
    <row r="512" spans="1:10" ht="15.5" thickTop="1" thickBot="1" x14ac:dyDescent="0.4">
      <c r="A512" s="240" t="s">
        <v>238</v>
      </c>
      <c r="B512" s="290"/>
      <c r="C512" s="179" t="s">
        <v>313</v>
      </c>
      <c r="D512" s="180"/>
      <c r="E512" s="180"/>
      <c r="F512" s="180"/>
      <c r="G512" s="278" t="s">
        <v>408</v>
      </c>
      <c r="H512" s="182"/>
      <c r="I512" s="79"/>
      <c r="J512" s="227"/>
    </row>
    <row r="513" spans="1:10" ht="15.5" thickTop="1" thickBot="1" x14ac:dyDescent="0.4">
      <c r="A513" s="240" t="s">
        <v>238</v>
      </c>
      <c r="B513" s="290"/>
      <c r="C513" s="184" t="s">
        <v>314</v>
      </c>
      <c r="D513" s="36" t="s">
        <v>103</v>
      </c>
      <c r="E513" s="35" t="s">
        <v>103</v>
      </c>
      <c r="F513" s="243" t="s">
        <v>236</v>
      </c>
      <c r="G513" s="37" t="s">
        <v>411</v>
      </c>
      <c r="H513" s="37" t="s">
        <v>409</v>
      </c>
      <c r="I513" s="79"/>
      <c r="J513" s="227"/>
    </row>
    <row r="514" spans="1:10" ht="15.5" thickTop="1" thickBot="1" x14ac:dyDescent="0.4">
      <c r="A514" s="240" t="s">
        <v>238</v>
      </c>
      <c r="B514" s="290"/>
      <c r="C514" s="184" t="s">
        <v>98</v>
      </c>
      <c r="D514" s="35" t="s">
        <v>173</v>
      </c>
      <c r="E514" s="35" t="s">
        <v>103</v>
      </c>
      <c r="F514" s="243" t="s">
        <v>218</v>
      </c>
      <c r="G514" s="37"/>
      <c r="H514" s="37" t="s">
        <v>410</v>
      </c>
      <c r="I514" s="79"/>
      <c r="J514" s="227"/>
    </row>
    <row r="515" spans="1:10" ht="15.5" thickTop="1" thickBot="1" x14ac:dyDescent="0.4">
      <c r="A515" s="240" t="s">
        <v>238</v>
      </c>
      <c r="B515" s="290"/>
      <c r="C515" s="184" t="s">
        <v>99</v>
      </c>
      <c r="D515" s="35" t="s">
        <v>173</v>
      </c>
      <c r="E515" s="35" t="s">
        <v>103</v>
      </c>
      <c r="F515" s="243" t="s">
        <v>218</v>
      </c>
      <c r="G515" s="37"/>
      <c r="H515" s="37" t="s">
        <v>410</v>
      </c>
      <c r="I515" s="79"/>
      <c r="J515" s="227"/>
    </row>
    <row r="516" spans="1:10" ht="15.5" thickTop="1" thickBot="1" x14ac:dyDescent="0.4">
      <c r="A516" s="240" t="s">
        <v>238</v>
      </c>
      <c r="B516" s="290"/>
      <c r="C516" s="174" t="s">
        <v>315</v>
      </c>
      <c r="D516" s="110"/>
      <c r="E516" s="110"/>
      <c r="F516" s="110"/>
      <c r="G516" s="111"/>
      <c r="H516" s="111"/>
      <c r="I516" s="79"/>
      <c r="J516" s="227"/>
    </row>
    <row r="517" spans="1:10" ht="15.5" thickTop="1" thickBot="1" x14ac:dyDescent="0.4">
      <c r="A517" s="240" t="s">
        <v>238</v>
      </c>
      <c r="B517" s="290"/>
      <c r="C517" s="184" t="s">
        <v>316</v>
      </c>
      <c r="D517" s="36" t="s">
        <v>103</v>
      </c>
      <c r="E517" s="77" t="s">
        <v>103</v>
      </c>
      <c r="F517" s="243" t="s">
        <v>236</v>
      </c>
      <c r="G517" s="37" t="s">
        <v>412</v>
      </c>
      <c r="H517" s="37"/>
      <c r="I517" s="79"/>
      <c r="J517" s="227"/>
    </row>
    <row r="518" spans="1:10" ht="15.5" thickTop="1" thickBot="1" x14ac:dyDescent="0.4">
      <c r="A518" s="240" t="s">
        <v>238</v>
      </c>
      <c r="B518" s="290"/>
      <c r="C518" s="184" t="s">
        <v>317</v>
      </c>
      <c r="D518" s="36" t="s">
        <v>103</v>
      </c>
      <c r="E518" s="35" t="s">
        <v>103</v>
      </c>
      <c r="F518" s="243" t="s">
        <v>236</v>
      </c>
      <c r="G518" s="37" t="s">
        <v>412</v>
      </c>
      <c r="H518" s="37"/>
      <c r="I518" s="79"/>
      <c r="J518" s="227"/>
    </row>
    <row r="519" spans="1:10" ht="15.5" thickTop="1" thickBot="1" x14ac:dyDescent="0.4">
      <c r="A519" s="240" t="s">
        <v>238</v>
      </c>
      <c r="B519" s="290"/>
      <c r="C519" s="184" t="s">
        <v>318</v>
      </c>
      <c r="D519" s="36" t="s">
        <v>103</v>
      </c>
      <c r="E519" s="35" t="s">
        <v>103</v>
      </c>
      <c r="F519" s="243" t="s">
        <v>236</v>
      </c>
      <c r="G519" s="37" t="s">
        <v>412</v>
      </c>
      <c r="H519" s="37"/>
      <c r="I519" s="79"/>
      <c r="J519" s="227"/>
    </row>
    <row r="520" spans="1:10" ht="15.5" thickTop="1" thickBot="1" x14ac:dyDescent="0.4">
      <c r="A520" s="240" t="s">
        <v>238</v>
      </c>
      <c r="B520" s="290"/>
      <c r="C520" s="184" t="s">
        <v>319</v>
      </c>
      <c r="D520" s="36" t="s">
        <v>103</v>
      </c>
      <c r="E520" s="77" t="s">
        <v>103</v>
      </c>
      <c r="F520" s="243" t="s">
        <v>236</v>
      </c>
      <c r="G520" s="37" t="s">
        <v>412</v>
      </c>
      <c r="H520" s="37"/>
      <c r="I520" s="79"/>
      <c r="J520" s="227"/>
    </row>
    <row r="521" spans="1:10" ht="15.5" thickTop="1" thickBot="1" x14ac:dyDescent="0.4">
      <c r="A521" s="240" t="s">
        <v>238</v>
      </c>
      <c r="B521" s="290"/>
      <c r="C521" s="184" t="s">
        <v>320</v>
      </c>
      <c r="D521" s="36" t="s">
        <v>103</v>
      </c>
      <c r="E521" s="77" t="s">
        <v>103</v>
      </c>
      <c r="F521" s="243" t="s">
        <v>236</v>
      </c>
      <c r="G521" s="37" t="s">
        <v>412</v>
      </c>
      <c r="H521" s="37"/>
      <c r="I521" s="79"/>
      <c r="J521" s="227"/>
    </row>
    <row r="522" spans="1:10" ht="15.5" thickTop="1" thickBot="1" x14ac:dyDescent="0.4">
      <c r="A522" s="240" t="s">
        <v>238</v>
      </c>
      <c r="B522" s="290"/>
      <c r="C522" s="185"/>
      <c r="D522" s="89"/>
      <c r="E522" s="89"/>
      <c r="F522" s="89"/>
      <c r="G522" s="90"/>
      <c r="H522" s="90"/>
      <c r="I522" s="79"/>
      <c r="J522" s="227"/>
    </row>
    <row r="523" spans="1:10" ht="15.5" thickTop="1" thickBot="1" x14ac:dyDescent="0.4">
      <c r="A523" s="240" t="s">
        <v>238</v>
      </c>
      <c r="B523" s="290"/>
      <c r="C523" s="179" t="s">
        <v>321</v>
      </c>
      <c r="D523" s="180"/>
      <c r="E523" s="180"/>
      <c r="F523" s="180"/>
      <c r="G523" s="181"/>
      <c r="H523" s="182"/>
      <c r="I523" s="79"/>
      <c r="J523" s="227"/>
    </row>
    <row r="524" spans="1:10" ht="15.5" thickTop="1" thickBot="1" x14ac:dyDescent="0.4">
      <c r="A524" s="240" t="s">
        <v>238</v>
      </c>
      <c r="B524" s="290"/>
      <c r="C524" s="184" t="s">
        <v>322</v>
      </c>
      <c r="D524" s="35" t="s">
        <v>103</v>
      </c>
      <c r="E524" s="35" t="s">
        <v>173</v>
      </c>
      <c r="F524" s="64" t="s">
        <v>124</v>
      </c>
      <c r="G524" s="37"/>
      <c r="H524" s="37"/>
      <c r="I524" s="79"/>
      <c r="J524" s="227"/>
    </row>
    <row r="525" spans="1:10" ht="15.5" thickTop="1" thickBot="1" x14ac:dyDescent="0.4">
      <c r="A525" s="240" t="s">
        <v>238</v>
      </c>
      <c r="B525" s="290"/>
      <c r="C525" s="184" t="s">
        <v>323</v>
      </c>
      <c r="D525" s="35" t="s">
        <v>173</v>
      </c>
      <c r="E525" s="35" t="s">
        <v>173</v>
      </c>
      <c r="F525" s="64" t="s">
        <v>124</v>
      </c>
      <c r="G525" s="37"/>
      <c r="H525" s="37"/>
      <c r="I525" s="79"/>
      <c r="J525" s="227"/>
    </row>
    <row r="526" spans="1:10" ht="15.5" thickTop="1" thickBot="1" x14ac:dyDescent="0.4">
      <c r="A526" s="240" t="s">
        <v>238</v>
      </c>
      <c r="B526" s="290"/>
      <c r="C526" s="184" t="s">
        <v>324</v>
      </c>
      <c r="D526" s="35" t="s">
        <v>103</v>
      </c>
      <c r="E526" s="35" t="s">
        <v>173</v>
      </c>
      <c r="F526" s="64" t="s">
        <v>124</v>
      </c>
      <c r="G526" s="37"/>
      <c r="H526" s="37"/>
      <c r="I526" s="79"/>
      <c r="J526" s="227"/>
    </row>
    <row r="527" spans="1:10" ht="15.5" thickTop="1" thickBot="1" x14ac:dyDescent="0.4">
      <c r="A527" s="240" t="s">
        <v>238</v>
      </c>
      <c r="B527" s="290"/>
      <c r="C527" s="185"/>
      <c r="D527" s="89"/>
      <c r="E527" s="89"/>
      <c r="F527" s="89"/>
      <c r="G527" s="90"/>
      <c r="H527" s="90"/>
      <c r="I527" s="79"/>
      <c r="J527" s="227"/>
    </row>
    <row r="528" spans="1:10" ht="15.5" thickTop="1" thickBot="1" x14ac:dyDescent="0.4">
      <c r="A528" s="240" t="s">
        <v>238</v>
      </c>
      <c r="B528" s="290"/>
      <c r="C528" s="179" t="s">
        <v>325</v>
      </c>
      <c r="D528" s="180"/>
      <c r="E528" s="180"/>
      <c r="F528" s="180"/>
      <c r="G528" s="181"/>
      <c r="H528" s="182"/>
      <c r="I528" s="79"/>
      <c r="J528" s="227"/>
    </row>
    <row r="529" spans="1:10" ht="15.5" thickTop="1" thickBot="1" x14ac:dyDescent="0.4">
      <c r="A529" s="240" t="s">
        <v>238</v>
      </c>
      <c r="B529" s="290"/>
      <c r="C529" s="184" t="s">
        <v>322</v>
      </c>
      <c r="D529" s="35" t="s">
        <v>103</v>
      </c>
      <c r="E529" s="35" t="s">
        <v>173</v>
      </c>
      <c r="F529" s="64" t="s">
        <v>124</v>
      </c>
      <c r="G529" s="37"/>
      <c r="H529" s="37"/>
      <c r="I529" s="79"/>
      <c r="J529" s="227"/>
    </row>
    <row r="530" spans="1:10" ht="15.5" thickTop="1" thickBot="1" x14ac:dyDescent="0.4">
      <c r="A530" s="240" t="s">
        <v>238</v>
      </c>
      <c r="B530" s="290"/>
      <c r="C530" s="184" t="s">
        <v>323</v>
      </c>
      <c r="D530" s="35" t="s">
        <v>173</v>
      </c>
      <c r="E530" s="35" t="s">
        <v>173</v>
      </c>
      <c r="F530" s="64" t="s">
        <v>124</v>
      </c>
      <c r="G530" s="37"/>
      <c r="H530" s="37"/>
      <c r="I530" s="79"/>
      <c r="J530" s="227"/>
    </row>
    <row r="531" spans="1:10" ht="15.5" thickTop="1" thickBot="1" x14ac:dyDescent="0.4">
      <c r="A531" s="240" t="s">
        <v>238</v>
      </c>
      <c r="B531" s="290"/>
      <c r="C531" s="184" t="s">
        <v>324</v>
      </c>
      <c r="D531" s="35" t="s">
        <v>103</v>
      </c>
      <c r="E531" s="35" t="s">
        <v>173</v>
      </c>
      <c r="F531" s="64" t="s">
        <v>124</v>
      </c>
      <c r="G531" s="37"/>
      <c r="H531" s="37"/>
      <c r="I531" s="79"/>
      <c r="J531" s="227"/>
    </row>
    <row r="532" spans="1:10" ht="15.5" thickTop="1" thickBot="1" x14ac:dyDescent="0.4">
      <c r="A532" s="240" t="s">
        <v>238</v>
      </c>
      <c r="B532" s="290"/>
      <c r="C532" s="194" t="s">
        <v>56</v>
      </c>
      <c r="D532" s="89"/>
      <c r="E532" s="89"/>
      <c r="F532" s="89"/>
      <c r="G532" s="90"/>
      <c r="H532" s="90"/>
      <c r="I532" s="79"/>
      <c r="J532" s="227"/>
    </row>
    <row r="533" spans="1:10" ht="15.5" thickTop="1" thickBot="1" x14ac:dyDescent="0.4">
      <c r="A533" s="240" t="s">
        <v>238</v>
      </c>
      <c r="B533" s="290"/>
      <c r="C533" s="179" t="s">
        <v>326</v>
      </c>
      <c r="D533" s="180"/>
      <c r="E533" s="180"/>
      <c r="F533" s="180"/>
      <c r="G533" s="181"/>
      <c r="H533" s="182"/>
      <c r="I533" s="79"/>
      <c r="J533" s="227"/>
    </row>
    <row r="534" spans="1:10" ht="15.5" thickTop="1" thickBot="1" x14ac:dyDescent="0.4">
      <c r="A534" s="240" t="s">
        <v>238</v>
      </c>
      <c r="B534" s="290"/>
      <c r="C534" s="184" t="s">
        <v>327</v>
      </c>
      <c r="D534" s="35" t="s">
        <v>173</v>
      </c>
      <c r="E534" s="35" t="s">
        <v>103</v>
      </c>
      <c r="F534" s="243" t="s">
        <v>218</v>
      </c>
      <c r="G534" s="37"/>
      <c r="H534" s="37"/>
      <c r="I534" s="79"/>
      <c r="J534" s="227"/>
    </row>
    <row r="535" spans="1:10" ht="15.5" thickTop="1" thickBot="1" x14ac:dyDescent="0.4">
      <c r="A535" s="240" t="s">
        <v>238</v>
      </c>
      <c r="B535" s="290"/>
      <c r="C535" s="174" t="s">
        <v>328</v>
      </c>
      <c r="D535" s="110"/>
      <c r="E535" s="110"/>
      <c r="F535" s="110"/>
      <c r="G535" s="111"/>
      <c r="H535" s="111"/>
      <c r="I535" s="79"/>
      <c r="J535" s="227"/>
    </row>
    <row r="536" spans="1:10" ht="15.5" thickTop="1" thickBot="1" x14ac:dyDescent="0.4">
      <c r="A536" s="240" t="s">
        <v>238</v>
      </c>
      <c r="B536" s="290"/>
      <c r="C536" s="184" t="s">
        <v>294</v>
      </c>
      <c r="D536" s="35" t="s">
        <v>173</v>
      </c>
      <c r="E536" s="35" t="s">
        <v>103</v>
      </c>
      <c r="F536" s="243" t="s">
        <v>218</v>
      </c>
      <c r="G536" s="37"/>
      <c r="H536" s="37"/>
      <c r="I536" s="79"/>
      <c r="J536" s="227"/>
    </row>
    <row r="537" spans="1:10" ht="15.5" thickTop="1" thickBot="1" x14ac:dyDescent="0.4">
      <c r="A537" s="240" t="s">
        <v>238</v>
      </c>
      <c r="B537" s="290"/>
      <c r="C537" s="184" t="s">
        <v>231</v>
      </c>
      <c r="D537" s="35" t="s">
        <v>173</v>
      </c>
      <c r="E537" s="77" t="s">
        <v>103</v>
      </c>
      <c r="F537" s="243" t="s">
        <v>218</v>
      </c>
      <c r="G537" s="271"/>
      <c r="H537" s="37"/>
      <c r="I537" s="79"/>
      <c r="J537" s="227"/>
    </row>
    <row r="538" spans="1:10" ht="15.5" thickTop="1" thickBot="1" x14ac:dyDescent="0.4">
      <c r="A538" s="240" t="s">
        <v>238</v>
      </c>
      <c r="B538" s="290"/>
      <c r="C538" s="184" t="s">
        <v>295</v>
      </c>
      <c r="D538" s="35" t="s">
        <v>173</v>
      </c>
      <c r="E538" s="77" t="s">
        <v>103</v>
      </c>
      <c r="F538" s="243" t="s">
        <v>218</v>
      </c>
      <c r="G538" s="271"/>
      <c r="H538" s="37"/>
      <c r="I538" s="79"/>
      <c r="J538" s="227"/>
    </row>
    <row r="539" spans="1:10" ht="15.5" thickTop="1" thickBot="1" x14ac:dyDescent="0.4">
      <c r="A539" s="240" t="s">
        <v>238</v>
      </c>
      <c r="B539" s="290"/>
      <c r="C539" s="184" t="s">
        <v>296</v>
      </c>
      <c r="D539" s="35" t="s">
        <v>173</v>
      </c>
      <c r="E539" s="77" t="s">
        <v>103</v>
      </c>
      <c r="F539" s="243" t="s">
        <v>218</v>
      </c>
      <c r="G539" s="272"/>
      <c r="H539" s="37"/>
      <c r="I539" s="79"/>
      <c r="J539" s="227"/>
    </row>
    <row r="540" spans="1:10" ht="15.5" thickTop="1" thickBot="1" x14ac:dyDescent="0.4">
      <c r="A540" s="240" t="s">
        <v>238</v>
      </c>
      <c r="B540" s="290"/>
      <c r="C540" s="184" t="s">
        <v>297</v>
      </c>
      <c r="D540" s="35" t="s">
        <v>173</v>
      </c>
      <c r="E540" s="77" t="s">
        <v>103</v>
      </c>
      <c r="F540" s="243" t="s">
        <v>218</v>
      </c>
      <c r="G540" s="272"/>
      <c r="H540" s="37"/>
      <c r="I540" s="79"/>
      <c r="J540" s="227"/>
    </row>
    <row r="541" spans="1:10" ht="15.5" thickTop="1" thickBot="1" x14ac:dyDescent="0.4">
      <c r="A541" s="240" t="s">
        <v>238</v>
      </c>
      <c r="B541" s="290"/>
      <c r="C541" s="194" t="s">
        <v>56</v>
      </c>
      <c r="D541" s="89"/>
      <c r="E541" s="89"/>
      <c r="F541" s="89"/>
      <c r="G541" s="90"/>
      <c r="H541" s="90"/>
      <c r="I541" s="79"/>
      <c r="J541" s="227"/>
    </row>
    <row r="542" spans="1:10" ht="15.5" thickTop="1" thickBot="1" x14ac:dyDescent="0.4">
      <c r="A542" s="240" t="s">
        <v>238</v>
      </c>
      <c r="B542" s="290"/>
      <c r="C542" s="179" t="s">
        <v>329</v>
      </c>
      <c r="D542" s="180"/>
      <c r="E542" s="180"/>
      <c r="F542" s="180"/>
      <c r="G542" s="181"/>
      <c r="H542" s="182"/>
      <c r="I542" s="79"/>
      <c r="J542" s="227"/>
    </row>
    <row r="543" spans="1:10" ht="15.5" thickTop="1" thickBot="1" x14ac:dyDescent="0.4">
      <c r="A543" s="240" t="s">
        <v>238</v>
      </c>
      <c r="B543" s="290"/>
      <c r="C543" s="184" t="s">
        <v>330</v>
      </c>
      <c r="D543" s="35" t="s">
        <v>173</v>
      </c>
      <c r="E543" s="35" t="s">
        <v>103</v>
      </c>
      <c r="F543" s="243" t="s">
        <v>218</v>
      </c>
      <c r="G543" s="37"/>
      <c r="H543" s="37"/>
      <c r="I543" s="79"/>
      <c r="J543" s="227"/>
    </row>
    <row r="544" spans="1:10" ht="15.5" thickTop="1" thickBot="1" x14ac:dyDescent="0.4">
      <c r="A544" s="240" t="s">
        <v>238</v>
      </c>
      <c r="B544" s="290"/>
      <c r="C544" s="174" t="s">
        <v>331</v>
      </c>
      <c r="D544" s="110"/>
      <c r="E544" s="110"/>
      <c r="F544" s="110"/>
      <c r="G544" s="111"/>
      <c r="H544" s="111"/>
      <c r="I544" s="79"/>
      <c r="J544" s="227"/>
    </row>
    <row r="545" spans="1:10" ht="15.5" thickTop="1" thickBot="1" x14ac:dyDescent="0.4">
      <c r="A545" s="240" t="s">
        <v>238</v>
      </c>
      <c r="B545" s="290"/>
      <c r="C545" s="184" t="s">
        <v>231</v>
      </c>
      <c r="D545" s="35" t="s">
        <v>173</v>
      </c>
      <c r="E545" s="35" t="s">
        <v>103</v>
      </c>
      <c r="F545" s="243" t="s">
        <v>218</v>
      </c>
      <c r="G545" s="37"/>
      <c r="H545" s="37"/>
      <c r="I545" s="79"/>
      <c r="J545" s="227"/>
    </row>
    <row r="546" spans="1:10" ht="15.5" thickTop="1" thickBot="1" x14ac:dyDescent="0.4">
      <c r="A546" s="240" t="s">
        <v>238</v>
      </c>
      <c r="B546" s="290"/>
      <c r="C546" s="184" t="s">
        <v>295</v>
      </c>
      <c r="D546" s="35" t="s">
        <v>173</v>
      </c>
      <c r="E546" s="77" t="s">
        <v>103</v>
      </c>
      <c r="F546" s="243" t="s">
        <v>218</v>
      </c>
      <c r="G546" s="271"/>
      <c r="H546" s="37"/>
      <c r="I546" s="79"/>
      <c r="J546" s="227"/>
    </row>
    <row r="547" spans="1:10" ht="15.5" thickTop="1" thickBot="1" x14ac:dyDescent="0.4">
      <c r="A547" s="240" t="s">
        <v>238</v>
      </c>
      <c r="B547" s="290"/>
      <c r="C547" s="184" t="s">
        <v>296</v>
      </c>
      <c r="D547" s="35" t="s">
        <v>173</v>
      </c>
      <c r="E547" s="77" t="s">
        <v>103</v>
      </c>
      <c r="F547" s="243" t="s">
        <v>218</v>
      </c>
      <c r="G547" s="271"/>
      <c r="H547" s="37"/>
      <c r="I547" s="79"/>
      <c r="J547" s="227"/>
    </row>
    <row r="548" spans="1:10" ht="15.5" thickTop="1" thickBot="1" x14ac:dyDescent="0.4">
      <c r="A548" s="240" t="s">
        <v>238</v>
      </c>
      <c r="B548" s="290"/>
      <c r="C548" s="184" t="s">
        <v>297</v>
      </c>
      <c r="D548" s="35" t="s">
        <v>173</v>
      </c>
      <c r="E548" s="77" t="s">
        <v>103</v>
      </c>
      <c r="F548" s="243" t="s">
        <v>218</v>
      </c>
      <c r="G548" s="272"/>
      <c r="H548" s="37"/>
      <c r="I548" s="79"/>
      <c r="J548" s="227"/>
    </row>
    <row r="549" spans="1:10" ht="15.5" thickTop="1" thickBot="1" x14ac:dyDescent="0.4">
      <c r="A549" s="240" t="s">
        <v>238</v>
      </c>
      <c r="B549" s="290"/>
      <c r="C549" s="184" t="s">
        <v>298</v>
      </c>
      <c r="D549" s="35" t="s">
        <v>173</v>
      </c>
      <c r="E549" s="77" t="s">
        <v>103</v>
      </c>
      <c r="F549" s="243" t="s">
        <v>218</v>
      </c>
      <c r="G549" s="272"/>
      <c r="H549" s="37"/>
      <c r="I549" s="79"/>
      <c r="J549" s="227"/>
    </row>
    <row r="550" spans="1:10" ht="15.5" thickTop="1" thickBot="1" x14ac:dyDescent="0.4">
      <c r="A550" s="240" t="s">
        <v>238</v>
      </c>
      <c r="B550" s="290"/>
      <c r="C550" s="194" t="s">
        <v>56</v>
      </c>
      <c r="D550" s="89"/>
      <c r="E550" s="89"/>
      <c r="F550" s="89"/>
      <c r="G550" s="90"/>
      <c r="H550" s="90"/>
      <c r="I550" s="79"/>
      <c r="J550" s="227"/>
    </row>
    <row r="551" spans="1:10" ht="15.5" thickTop="1" thickBot="1" x14ac:dyDescent="0.4">
      <c r="A551" s="240" t="s">
        <v>238</v>
      </c>
      <c r="B551" s="290"/>
      <c r="C551" s="179" t="s">
        <v>332</v>
      </c>
      <c r="D551" s="180"/>
      <c r="E551" s="180"/>
      <c r="F551" s="180"/>
      <c r="G551" s="181"/>
      <c r="H551" s="182"/>
      <c r="I551" s="79"/>
      <c r="J551" s="227"/>
    </row>
    <row r="552" spans="1:10" ht="15.5" thickTop="1" thickBot="1" x14ac:dyDescent="0.4">
      <c r="A552" s="240" t="s">
        <v>238</v>
      </c>
      <c r="B552" s="290"/>
      <c r="C552" s="184" t="s">
        <v>314</v>
      </c>
      <c r="D552" s="35" t="s">
        <v>173</v>
      </c>
      <c r="E552" s="35" t="s">
        <v>103</v>
      </c>
      <c r="F552" s="243" t="s">
        <v>218</v>
      </c>
      <c r="G552" s="37"/>
      <c r="H552" s="37"/>
      <c r="I552" s="79"/>
      <c r="J552" s="227"/>
    </row>
    <row r="553" spans="1:10" ht="15.5" thickTop="1" thickBot="1" x14ac:dyDescent="0.4">
      <c r="A553" s="240" t="s">
        <v>238</v>
      </c>
      <c r="B553" s="290"/>
      <c r="C553" s="184" t="s">
        <v>333</v>
      </c>
      <c r="D553" s="35" t="s">
        <v>173</v>
      </c>
      <c r="E553" s="35" t="s">
        <v>103</v>
      </c>
      <c r="F553" s="243" t="s">
        <v>218</v>
      </c>
      <c r="G553" s="37"/>
      <c r="H553" s="37"/>
      <c r="I553" s="79"/>
      <c r="J553" s="227"/>
    </row>
    <row r="554" spans="1:10" ht="15.5" thickTop="1" thickBot="1" x14ac:dyDescent="0.4">
      <c r="A554" s="240" t="s">
        <v>238</v>
      </c>
      <c r="B554" s="290"/>
      <c r="C554" s="184" t="s">
        <v>334</v>
      </c>
      <c r="D554" s="35" t="s">
        <v>173</v>
      </c>
      <c r="E554" s="35" t="s">
        <v>103</v>
      </c>
      <c r="F554" s="243" t="s">
        <v>218</v>
      </c>
      <c r="G554" s="37"/>
      <c r="H554" s="37"/>
      <c r="I554" s="79"/>
      <c r="J554" s="227"/>
    </row>
    <row r="555" spans="1:10" ht="15.5" thickTop="1" thickBot="1" x14ac:dyDescent="0.4">
      <c r="A555" s="240" t="s">
        <v>238</v>
      </c>
      <c r="B555" s="290"/>
      <c r="C555" s="184" t="s">
        <v>335</v>
      </c>
      <c r="D555" s="35" t="s">
        <v>173</v>
      </c>
      <c r="E555" s="77" t="s">
        <v>103</v>
      </c>
      <c r="F555" s="243" t="s">
        <v>218</v>
      </c>
      <c r="G555" s="271"/>
      <c r="H555" s="37"/>
      <c r="I555" s="79"/>
      <c r="J555" s="227"/>
    </row>
    <row r="556" spans="1:10" ht="15.5" thickTop="1" thickBot="1" x14ac:dyDescent="0.4">
      <c r="A556" s="240" t="s">
        <v>238</v>
      </c>
      <c r="B556" s="290"/>
      <c r="C556" s="184" t="s">
        <v>336</v>
      </c>
      <c r="D556" s="35" t="s">
        <v>173</v>
      </c>
      <c r="E556" s="77" t="s">
        <v>103</v>
      </c>
      <c r="F556" s="243" t="s">
        <v>218</v>
      </c>
      <c r="G556" s="271"/>
      <c r="H556" s="37"/>
      <c r="I556" s="79"/>
      <c r="J556" s="227"/>
    </row>
    <row r="557" spans="1:10" ht="15.5" thickTop="1" thickBot="1" x14ac:dyDescent="0.4">
      <c r="A557" s="240" t="s">
        <v>238</v>
      </c>
      <c r="B557" s="290"/>
      <c r="C557" s="184" t="s">
        <v>337</v>
      </c>
      <c r="D557" s="35" t="s">
        <v>173</v>
      </c>
      <c r="E557" s="77" t="s">
        <v>103</v>
      </c>
      <c r="F557" s="243" t="s">
        <v>218</v>
      </c>
      <c r="G557" s="272"/>
      <c r="H557" s="37"/>
      <c r="I557" s="79"/>
      <c r="J557" s="227"/>
    </row>
    <row r="558" spans="1:10" ht="15.5" thickTop="1" thickBot="1" x14ac:dyDescent="0.4">
      <c r="A558" s="240" t="s">
        <v>238</v>
      </c>
      <c r="B558" s="290"/>
      <c r="C558" s="174" t="s">
        <v>338</v>
      </c>
      <c r="D558" s="110"/>
      <c r="E558" s="110"/>
      <c r="F558" s="110"/>
      <c r="G558" s="111"/>
      <c r="H558" s="111"/>
      <c r="I558" s="79"/>
      <c r="J558" s="227"/>
    </row>
    <row r="559" spans="1:10" ht="15.5" thickTop="1" thickBot="1" x14ac:dyDescent="0.4">
      <c r="A559" s="240" t="s">
        <v>238</v>
      </c>
      <c r="B559" s="290"/>
      <c r="C559" s="184" t="s">
        <v>231</v>
      </c>
      <c r="D559" s="35" t="s">
        <v>173</v>
      </c>
      <c r="E559" s="35" t="s">
        <v>103</v>
      </c>
      <c r="F559" s="243" t="s">
        <v>218</v>
      </c>
      <c r="G559" s="37"/>
      <c r="H559" s="37"/>
      <c r="I559" s="79"/>
      <c r="J559" s="227"/>
    </row>
    <row r="560" spans="1:10" ht="15.5" thickTop="1" thickBot="1" x14ac:dyDescent="0.4">
      <c r="A560" s="240" t="s">
        <v>238</v>
      </c>
      <c r="B560" s="290"/>
      <c r="C560" s="184" t="s">
        <v>339</v>
      </c>
      <c r="D560" s="35" t="s">
        <v>173</v>
      </c>
      <c r="E560" s="77" t="s">
        <v>103</v>
      </c>
      <c r="F560" s="243" t="s">
        <v>218</v>
      </c>
      <c r="G560" s="271"/>
      <c r="H560" s="37"/>
      <c r="I560" s="79"/>
      <c r="J560" s="227"/>
    </row>
    <row r="561" spans="1:10" ht="15.5" thickTop="1" thickBot="1" x14ac:dyDescent="0.4">
      <c r="A561" s="240" t="s">
        <v>238</v>
      </c>
      <c r="B561" s="290"/>
      <c r="C561" s="184" t="s">
        <v>340</v>
      </c>
      <c r="D561" s="35" t="s">
        <v>173</v>
      </c>
      <c r="E561" s="77" t="s">
        <v>103</v>
      </c>
      <c r="F561" s="243" t="s">
        <v>218</v>
      </c>
      <c r="G561" s="271"/>
      <c r="H561" s="37"/>
      <c r="I561" s="79"/>
      <c r="J561" s="227"/>
    </row>
    <row r="562" spans="1:10" ht="15.5" thickTop="1" thickBot="1" x14ac:dyDescent="0.4">
      <c r="A562" s="240" t="s">
        <v>238</v>
      </c>
      <c r="B562" s="290"/>
      <c r="C562" s="184" t="s">
        <v>318</v>
      </c>
      <c r="D562" s="35" t="s">
        <v>173</v>
      </c>
      <c r="E562" s="77" t="s">
        <v>103</v>
      </c>
      <c r="F562" s="243" t="s">
        <v>218</v>
      </c>
      <c r="G562" s="272"/>
      <c r="H562" s="37"/>
      <c r="I562" s="79"/>
      <c r="J562" s="227"/>
    </row>
    <row r="563" spans="1:10" ht="15.5" thickTop="1" thickBot="1" x14ac:dyDescent="0.4">
      <c r="A563" s="240" t="s">
        <v>238</v>
      </c>
      <c r="B563" s="290"/>
      <c r="C563" s="184" t="s">
        <v>319</v>
      </c>
      <c r="D563" s="35" t="s">
        <v>173</v>
      </c>
      <c r="E563" s="77" t="s">
        <v>103</v>
      </c>
      <c r="F563" s="243" t="s">
        <v>218</v>
      </c>
      <c r="G563" s="272"/>
      <c r="H563" s="37"/>
      <c r="I563" s="79"/>
      <c r="J563" s="227"/>
    </row>
    <row r="564" spans="1:10" ht="15.5" thickTop="1" thickBot="1" x14ac:dyDescent="0.4">
      <c r="A564" s="240" t="s">
        <v>238</v>
      </c>
      <c r="B564" s="290"/>
      <c r="C564" s="195" t="s">
        <v>320</v>
      </c>
      <c r="D564" s="35" t="s">
        <v>173</v>
      </c>
      <c r="E564" s="35" t="s">
        <v>103</v>
      </c>
      <c r="F564" s="243" t="s">
        <v>218</v>
      </c>
      <c r="G564" s="37"/>
      <c r="H564" s="37"/>
      <c r="I564" s="79"/>
      <c r="J564" s="227"/>
    </row>
    <row r="565" spans="1:10" ht="15.5" thickTop="1" thickBot="1" x14ac:dyDescent="0.4">
      <c r="A565" s="240" t="s">
        <v>238</v>
      </c>
      <c r="B565" s="290"/>
      <c r="C565" s="195" t="s">
        <v>18</v>
      </c>
      <c r="D565" s="35" t="s">
        <v>173</v>
      </c>
      <c r="E565" s="35" t="s">
        <v>103</v>
      </c>
      <c r="F565" s="243" t="s">
        <v>218</v>
      </c>
      <c r="G565" s="37"/>
      <c r="H565" s="37"/>
      <c r="I565" s="79"/>
      <c r="J565" s="227"/>
    </row>
    <row r="566" spans="1:10" ht="15.5" thickTop="1" thickBot="1" x14ac:dyDescent="0.4">
      <c r="A566" s="240" t="s">
        <v>238</v>
      </c>
      <c r="B566" s="290"/>
      <c r="C566" s="193" t="str">
        <f t="shared" ref="C566" si="0">SUBSTITUTE(SUBSTITUTE(SUBSTITUTE(IFERROR(SUBSTITUTE(SUBSTITUTE(CONCATENATE(LOWER(LEFT(E566,1)),MID(PROPER(SUBSTITUTE(SUBSTITUTE(SUBSTITUTE(SUBSTITUTE(SUBSTITUTE(SUBSTITUTE(SUBSTITUTE(SUBSTITUTE(SUBSTITUTE(SUBSTITUTE(E566,"-"," "),".",""),"'s","s"),"'",""),"’",""),"""",""),"(",""),")",""),";",""),":","")),2,LEN(E566)-1)),"%",IF(OR(RIGHT(E566,1)="%",RIGHT(E566,3)="(%)"),"Percentage","Percent"))," ",""),"-"),"&amp;","And"),"/","Or"),"\","Or")</f>
        <v>-</v>
      </c>
      <c r="D566" s="93"/>
      <c r="E566" s="93"/>
      <c r="F566" s="93"/>
      <c r="G566" s="94"/>
      <c r="H566" s="94"/>
    </row>
    <row r="567" spans="1:10" ht="16.5" customHeight="1" thickTop="1" thickBot="1" x14ac:dyDescent="0.4">
      <c r="A567" s="240" t="s">
        <v>238</v>
      </c>
      <c r="B567" s="290"/>
      <c r="C567" s="192" t="s">
        <v>341</v>
      </c>
      <c r="D567" s="189"/>
      <c r="E567" s="189"/>
      <c r="F567" s="189"/>
      <c r="G567" s="190"/>
      <c r="H567" s="191"/>
      <c r="I567" s="79"/>
      <c r="J567" s="227"/>
    </row>
    <row r="568" spans="1:10" ht="15.5" thickTop="1" thickBot="1" x14ac:dyDescent="0.4">
      <c r="A568" s="240" t="s">
        <v>238</v>
      </c>
      <c r="B568" s="290"/>
      <c r="C568" s="196" t="s">
        <v>342</v>
      </c>
      <c r="D568" s="35" t="s">
        <v>173</v>
      </c>
      <c r="E568" s="35" t="s">
        <v>103</v>
      </c>
      <c r="F568" s="243" t="s">
        <v>218</v>
      </c>
      <c r="G568" s="37"/>
      <c r="H568" s="37"/>
      <c r="I568" s="79"/>
      <c r="J568" s="227"/>
    </row>
    <row r="569" spans="1:10" ht="15" thickTop="1" x14ac:dyDescent="0.35">
      <c r="A569" s="240" t="s">
        <v>238</v>
      </c>
      <c r="B569" s="296"/>
      <c r="D569" s="43"/>
      <c r="E569" s="43"/>
      <c r="F569" s="43"/>
      <c r="G569" s="44"/>
      <c r="H569" s="44"/>
    </row>
    <row r="570" spans="1:10" ht="16.5" thickBot="1" x14ac:dyDescent="0.4">
      <c r="A570" s="240" t="s">
        <v>239</v>
      </c>
      <c r="B570" s="217" t="s">
        <v>239</v>
      </c>
      <c r="C570" s="30"/>
      <c r="D570" s="32"/>
      <c r="E570" s="32"/>
      <c r="F570" s="66"/>
      <c r="G570" s="31"/>
      <c r="H570" s="31"/>
      <c r="I570" s="79"/>
      <c r="J570" s="227"/>
    </row>
    <row r="571" spans="1:10" ht="15.5" thickTop="1" thickBot="1" x14ac:dyDescent="0.4">
      <c r="A571" s="240" t="s">
        <v>239</v>
      </c>
      <c r="B571" s="295" t="s">
        <v>252</v>
      </c>
      <c r="C571" s="157" t="s">
        <v>249</v>
      </c>
      <c r="D571" s="189"/>
      <c r="E571" s="189"/>
      <c r="F571" s="189"/>
      <c r="G571" s="190"/>
      <c r="H571" s="191"/>
      <c r="I571" s="79"/>
      <c r="J571" s="227"/>
    </row>
    <row r="572" spans="1:10" ht="15.5" thickTop="1" thickBot="1" x14ac:dyDescent="0.4">
      <c r="A572" s="240" t="s">
        <v>239</v>
      </c>
      <c r="B572" s="290"/>
      <c r="C572" s="201" t="s">
        <v>346</v>
      </c>
      <c r="D572" s="36" t="s">
        <v>103</v>
      </c>
      <c r="E572" s="35" t="s">
        <v>103</v>
      </c>
      <c r="F572" s="48" t="s">
        <v>232</v>
      </c>
      <c r="G572" s="37"/>
      <c r="H572" s="37"/>
      <c r="I572" s="79"/>
      <c r="J572" s="227"/>
    </row>
    <row r="573" spans="1:10" ht="15.5" thickTop="1" thickBot="1" x14ac:dyDescent="0.4">
      <c r="A573" s="240" t="s">
        <v>239</v>
      </c>
      <c r="B573" s="290"/>
      <c r="C573" s="198" t="s">
        <v>347</v>
      </c>
      <c r="D573" s="36" t="s">
        <v>103</v>
      </c>
      <c r="E573" s="35" t="s">
        <v>103</v>
      </c>
      <c r="F573" s="48" t="s">
        <v>232</v>
      </c>
      <c r="G573" s="37"/>
      <c r="H573" s="37"/>
      <c r="I573" s="79"/>
      <c r="J573" s="227"/>
    </row>
    <row r="574" spans="1:10" ht="15.5" thickTop="1" thickBot="1" x14ac:dyDescent="0.4">
      <c r="A574" s="240" t="s">
        <v>239</v>
      </c>
      <c r="B574" s="290"/>
      <c r="C574" s="199" t="s">
        <v>348</v>
      </c>
      <c r="D574" s="36" t="s">
        <v>103</v>
      </c>
      <c r="E574" s="35" t="s">
        <v>173</v>
      </c>
      <c r="F574" s="64" t="s">
        <v>124</v>
      </c>
      <c r="G574" s="37"/>
      <c r="H574" s="37"/>
      <c r="I574" s="79"/>
      <c r="J574" s="227"/>
    </row>
    <row r="575" spans="1:10" ht="15.5" thickTop="1" thickBot="1" x14ac:dyDescent="0.4">
      <c r="A575" s="240" t="s">
        <v>239</v>
      </c>
      <c r="B575" s="290"/>
      <c r="C575" s="199" t="s">
        <v>349</v>
      </c>
      <c r="D575" s="36" t="s">
        <v>103</v>
      </c>
      <c r="E575" s="35" t="s">
        <v>103</v>
      </c>
      <c r="F575" s="48" t="s">
        <v>232</v>
      </c>
      <c r="G575" s="37"/>
      <c r="H575" s="37"/>
      <c r="I575" s="79"/>
      <c r="J575" s="227"/>
    </row>
    <row r="576" spans="1:10" ht="15.5" thickTop="1" thickBot="1" x14ac:dyDescent="0.4">
      <c r="A576" s="240" t="s">
        <v>239</v>
      </c>
      <c r="B576" s="290"/>
      <c r="C576" s="199" t="s">
        <v>350</v>
      </c>
      <c r="D576" s="36" t="s">
        <v>103</v>
      </c>
      <c r="E576" s="35" t="s">
        <v>103</v>
      </c>
      <c r="F576" s="48" t="s">
        <v>232</v>
      </c>
      <c r="G576" s="37"/>
      <c r="H576" s="37"/>
      <c r="I576" s="79"/>
      <c r="J576" s="227"/>
    </row>
    <row r="577" spans="1:10" ht="15.5" thickTop="1" thickBot="1" x14ac:dyDescent="0.4">
      <c r="A577" s="240" t="s">
        <v>239</v>
      </c>
      <c r="B577" s="290"/>
      <c r="C577" s="200" t="s">
        <v>351</v>
      </c>
      <c r="D577" s="36" t="s">
        <v>103</v>
      </c>
      <c r="E577" s="35" t="s">
        <v>103</v>
      </c>
      <c r="F577" s="48" t="s">
        <v>232</v>
      </c>
      <c r="G577" s="37"/>
      <c r="H577" s="37"/>
      <c r="I577" s="79"/>
      <c r="J577" s="227"/>
    </row>
    <row r="578" spans="1:10" ht="15.5" thickTop="1" thickBot="1" x14ac:dyDescent="0.4">
      <c r="A578" s="240" t="s">
        <v>239</v>
      </c>
      <c r="B578" s="290"/>
      <c r="C578" s="200" t="s">
        <v>352</v>
      </c>
      <c r="D578" s="36" t="s">
        <v>103</v>
      </c>
      <c r="E578" s="35" t="s">
        <v>103</v>
      </c>
      <c r="F578" s="48" t="s">
        <v>232</v>
      </c>
      <c r="G578" s="37"/>
      <c r="H578" s="37"/>
      <c r="I578" s="79"/>
      <c r="J578" s="227"/>
    </row>
    <row r="579" spans="1:10" ht="15.5" thickTop="1" thickBot="1" x14ac:dyDescent="0.4">
      <c r="A579" s="240" t="s">
        <v>239</v>
      </c>
      <c r="B579" s="290"/>
      <c r="C579" s="200" t="s">
        <v>353</v>
      </c>
      <c r="D579" s="36" t="s">
        <v>103</v>
      </c>
      <c r="E579" s="35" t="s">
        <v>103</v>
      </c>
      <c r="F579" s="48" t="s">
        <v>232</v>
      </c>
      <c r="G579" s="37"/>
      <c r="H579" s="37"/>
      <c r="I579" s="79"/>
      <c r="J579" s="227"/>
    </row>
    <row r="580" spans="1:10" ht="15.5" thickTop="1" thickBot="1" x14ac:dyDescent="0.4">
      <c r="A580" s="240" t="s">
        <v>239</v>
      </c>
      <c r="B580" s="290"/>
      <c r="C580" s="200" t="s">
        <v>354</v>
      </c>
      <c r="D580" s="36" t="s">
        <v>103</v>
      </c>
      <c r="E580" s="35" t="s">
        <v>103</v>
      </c>
      <c r="F580" s="48" t="s">
        <v>232</v>
      </c>
      <c r="G580" s="37"/>
      <c r="H580" s="37"/>
      <c r="I580" s="79"/>
      <c r="J580" s="227"/>
    </row>
    <row r="581" spans="1:10" ht="15.5" thickTop="1" thickBot="1" x14ac:dyDescent="0.4">
      <c r="A581" s="240" t="s">
        <v>239</v>
      </c>
      <c r="B581" s="290"/>
      <c r="C581" s="199" t="s">
        <v>355</v>
      </c>
      <c r="D581" s="36" t="s">
        <v>103</v>
      </c>
      <c r="E581" s="35" t="s">
        <v>173</v>
      </c>
      <c r="F581" s="64" t="s">
        <v>124</v>
      </c>
      <c r="G581" s="37"/>
      <c r="H581" s="37"/>
      <c r="I581" s="79"/>
      <c r="J581" s="227"/>
    </row>
    <row r="582" spans="1:10" ht="15.5" thickTop="1" thickBot="1" x14ac:dyDescent="0.4">
      <c r="A582" s="240" t="s">
        <v>239</v>
      </c>
      <c r="B582" s="290"/>
      <c r="C582" s="199" t="s">
        <v>356</v>
      </c>
      <c r="D582" s="36" t="s">
        <v>103</v>
      </c>
      <c r="E582" s="35" t="s">
        <v>103</v>
      </c>
      <c r="F582" s="48" t="s">
        <v>232</v>
      </c>
      <c r="G582" s="37"/>
      <c r="H582" s="37"/>
      <c r="I582" s="79"/>
      <c r="J582" s="227"/>
    </row>
    <row r="583" spans="1:10" ht="15.5" thickTop="1" thickBot="1" x14ac:dyDescent="0.4">
      <c r="A583" s="240" t="s">
        <v>239</v>
      </c>
      <c r="B583" s="292"/>
      <c r="C583" s="202"/>
      <c r="D583" s="93"/>
      <c r="E583" s="93"/>
      <c r="F583" s="93"/>
      <c r="G583" s="94"/>
      <c r="H583" s="94"/>
    </row>
    <row r="584" spans="1:10" ht="15.5" thickTop="1" thickBot="1" x14ac:dyDescent="0.4">
      <c r="A584" s="240" t="s">
        <v>239</v>
      </c>
      <c r="B584" s="289" t="s">
        <v>362</v>
      </c>
      <c r="C584" s="157" t="s">
        <v>357</v>
      </c>
      <c r="D584" s="189" t="s">
        <v>56</v>
      </c>
      <c r="E584" s="189" t="s">
        <v>56</v>
      </c>
      <c r="F584" s="189"/>
      <c r="G584" s="190"/>
      <c r="H584" s="191"/>
      <c r="I584" s="79"/>
      <c r="J584" s="227"/>
    </row>
    <row r="585" spans="1:10" ht="15.5" thickTop="1" thickBot="1" x14ac:dyDescent="0.4">
      <c r="A585" s="240" t="s">
        <v>239</v>
      </c>
      <c r="B585" s="290"/>
      <c r="C585" s="195" t="s">
        <v>358</v>
      </c>
      <c r="D585" s="35" t="s">
        <v>103</v>
      </c>
      <c r="E585" s="35" t="s">
        <v>103</v>
      </c>
      <c r="F585" s="48" t="s">
        <v>232</v>
      </c>
      <c r="G585" s="37"/>
      <c r="H585" s="37"/>
      <c r="I585" s="79"/>
      <c r="J585" s="227"/>
    </row>
    <row r="586" spans="1:10" ht="15.5" thickTop="1" thickBot="1" x14ac:dyDescent="0.4">
      <c r="A586" s="240" t="s">
        <v>239</v>
      </c>
      <c r="B586" s="290"/>
      <c r="C586" s="174" t="s">
        <v>359</v>
      </c>
      <c r="D586" s="110"/>
      <c r="E586" s="110"/>
      <c r="F586" s="110"/>
      <c r="G586" s="207"/>
      <c r="H586" s="111"/>
      <c r="I586" s="79"/>
      <c r="J586" s="227"/>
    </row>
    <row r="587" spans="1:10" ht="15.5" thickTop="1" thickBot="1" x14ac:dyDescent="0.4">
      <c r="A587" s="240" t="s">
        <v>239</v>
      </c>
      <c r="B587" s="290"/>
      <c r="C587" s="195" t="s">
        <v>360</v>
      </c>
      <c r="D587" s="36" t="s">
        <v>103</v>
      </c>
      <c r="E587" s="77" t="s">
        <v>103</v>
      </c>
      <c r="F587" s="48" t="s">
        <v>232</v>
      </c>
      <c r="G587" s="37"/>
      <c r="H587" s="37"/>
      <c r="I587" s="79"/>
      <c r="J587" s="227"/>
    </row>
    <row r="588" spans="1:10" ht="15.5" thickTop="1" thickBot="1" x14ac:dyDescent="0.4">
      <c r="A588" s="240" t="s">
        <v>239</v>
      </c>
      <c r="B588" s="290"/>
      <c r="C588" s="195" t="s">
        <v>18</v>
      </c>
      <c r="D588" s="35" t="s">
        <v>103</v>
      </c>
      <c r="E588" s="35" t="s">
        <v>173</v>
      </c>
      <c r="F588" s="64" t="s">
        <v>124</v>
      </c>
      <c r="G588" s="37"/>
      <c r="H588" s="37"/>
      <c r="I588" s="79"/>
      <c r="J588" s="227"/>
    </row>
    <row r="589" spans="1:10" ht="15.5" thickTop="1" thickBot="1" x14ac:dyDescent="0.4">
      <c r="A589" s="240" t="s">
        <v>239</v>
      </c>
      <c r="B589" s="290"/>
      <c r="C589" s="174" t="s">
        <v>361</v>
      </c>
      <c r="D589" s="110"/>
      <c r="E589" s="110"/>
      <c r="F589" s="110"/>
      <c r="G589" s="207"/>
      <c r="H589" s="111"/>
      <c r="I589" s="79"/>
      <c r="J589" s="227"/>
    </row>
    <row r="590" spans="1:10" ht="15.5" thickTop="1" thickBot="1" x14ac:dyDescent="0.4">
      <c r="A590" s="240" t="s">
        <v>239</v>
      </c>
      <c r="B590" s="290"/>
      <c r="C590" s="195" t="s">
        <v>251</v>
      </c>
      <c r="D590" s="36" t="s">
        <v>103</v>
      </c>
      <c r="E590" s="77" t="s">
        <v>103</v>
      </c>
      <c r="F590" s="48" t="s">
        <v>232</v>
      </c>
      <c r="G590" s="37"/>
      <c r="H590" s="37"/>
      <c r="I590" s="79"/>
      <c r="J590" s="227"/>
    </row>
    <row r="591" spans="1:10" ht="15.5" thickTop="1" thickBot="1" x14ac:dyDescent="0.4">
      <c r="A591" s="240" t="s">
        <v>239</v>
      </c>
      <c r="B591" s="290"/>
      <c r="C591" s="195" t="s">
        <v>359</v>
      </c>
      <c r="D591" s="36" t="s">
        <v>103</v>
      </c>
      <c r="E591" s="77" t="s">
        <v>103</v>
      </c>
      <c r="F591" s="48" t="s">
        <v>232</v>
      </c>
      <c r="G591" s="37"/>
      <c r="H591" s="37"/>
      <c r="I591" s="79"/>
      <c r="J591" s="227"/>
    </row>
    <row r="592" spans="1:10" ht="15.5" thickTop="1" thickBot="1" x14ac:dyDescent="0.4">
      <c r="A592" s="240" t="s">
        <v>239</v>
      </c>
      <c r="B592" s="292"/>
      <c r="C592" s="142"/>
      <c r="D592" s="93"/>
      <c r="E592" s="93"/>
      <c r="F592" s="93"/>
      <c r="G592" s="94"/>
      <c r="H592" s="94"/>
    </row>
    <row r="593" spans="1:10" ht="16" thickTop="1" thickBot="1" x14ac:dyDescent="0.4">
      <c r="A593" s="240" t="s">
        <v>239</v>
      </c>
      <c r="B593" s="289" t="s">
        <v>371</v>
      </c>
      <c r="C593" s="204" t="s">
        <v>363</v>
      </c>
      <c r="D593" s="189" t="s">
        <v>56</v>
      </c>
      <c r="E593" s="189" t="s">
        <v>56</v>
      </c>
      <c r="F593" s="189"/>
      <c r="G593" s="206"/>
      <c r="H593" s="191"/>
      <c r="I593" s="79"/>
      <c r="J593" s="227"/>
    </row>
    <row r="594" spans="1:10" ht="15.5" thickTop="1" thickBot="1" x14ac:dyDescent="0.4">
      <c r="A594" s="240" t="s">
        <v>239</v>
      </c>
      <c r="B594" s="290"/>
      <c r="C594" s="174" t="s">
        <v>56</v>
      </c>
      <c r="D594" s="110" t="s">
        <v>56</v>
      </c>
      <c r="E594" s="110" t="s">
        <v>174</v>
      </c>
      <c r="F594" s="110"/>
      <c r="G594" s="207"/>
      <c r="H594" s="111"/>
      <c r="I594" s="79"/>
      <c r="J594" s="227"/>
    </row>
    <row r="595" spans="1:10" ht="15.5" thickTop="1" thickBot="1" x14ac:dyDescent="0.4">
      <c r="A595" s="240" t="s">
        <v>239</v>
      </c>
      <c r="B595" s="290"/>
      <c r="C595" s="197" t="s">
        <v>364</v>
      </c>
      <c r="D595" s="35" t="s">
        <v>103</v>
      </c>
      <c r="E595" s="35" t="s">
        <v>103</v>
      </c>
      <c r="F595" s="48" t="s">
        <v>232</v>
      </c>
      <c r="G595" s="37"/>
      <c r="H595" s="37"/>
      <c r="I595" s="79"/>
      <c r="J595" s="227"/>
    </row>
    <row r="596" spans="1:10" ht="15.5" thickTop="1" thickBot="1" x14ac:dyDescent="0.4">
      <c r="A596" s="240" t="s">
        <v>239</v>
      </c>
      <c r="B596" s="290"/>
      <c r="C596" s="197" t="s">
        <v>365</v>
      </c>
      <c r="D596" s="35" t="s">
        <v>103</v>
      </c>
      <c r="E596" s="35" t="s">
        <v>103</v>
      </c>
      <c r="F596" s="48" t="s">
        <v>232</v>
      </c>
      <c r="G596" s="37"/>
      <c r="H596" s="37"/>
      <c r="I596" s="79"/>
      <c r="J596" s="227"/>
    </row>
    <row r="597" spans="1:10" ht="15.5" thickTop="1" thickBot="1" x14ac:dyDescent="0.4">
      <c r="A597" s="240" t="s">
        <v>239</v>
      </c>
      <c r="B597" s="290"/>
      <c r="C597" s="197" t="s">
        <v>359</v>
      </c>
      <c r="D597" s="36" t="s">
        <v>103</v>
      </c>
      <c r="E597" s="35" t="s">
        <v>173</v>
      </c>
      <c r="F597" s="64" t="s">
        <v>124</v>
      </c>
      <c r="G597" s="205"/>
      <c r="H597" s="37"/>
      <c r="I597" s="79"/>
      <c r="J597" s="227"/>
    </row>
    <row r="598" spans="1:10" ht="15.5" thickTop="1" thickBot="1" x14ac:dyDescent="0.4">
      <c r="A598" s="240" t="s">
        <v>239</v>
      </c>
      <c r="B598" s="292"/>
      <c r="C598" s="185"/>
      <c r="D598" s="89"/>
      <c r="E598" s="89"/>
      <c r="F598" s="89"/>
      <c r="G598" s="90"/>
      <c r="H598" s="90"/>
    </row>
    <row r="599" spans="1:10" ht="17.25" customHeight="1" thickTop="1" thickBot="1" x14ac:dyDescent="0.4">
      <c r="A599" s="240" t="s">
        <v>239</v>
      </c>
      <c r="B599" s="289" t="s">
        <v>372</v>
      </c>
      <c r="C599" s="204" t="s">
        <v>366</v>
      </c>
      <c r="D599" s="189" t="s">
        <v>56</v>
      </c>
      <c r="E599" s="189" t="s">
        <v>56</v>
      </c>
      <c r="F599" s="189"/>
      <c r="G599" s="190"/>
      <c r="H599" s="191"/>
      <c r="I599" s="79"/>
      <c r="J599" s="227"/>
    </row>
    <row r="600" spans="1:10" ht="15.5" thickTop="1" thickBot="1" x14ac:dyDescent="0.4">
      <c r="A600" s="240" t="s">
        <v>239</v>
      </c>
      <c r="B600" s="290"/>
      <c r="C600" s="197" t="s">
        <v>367</v>
      </c>
      <c r="D600" s="77" t="s">
        <v>103</v>
      </c>
      <c r="E600" s="35" t="s">
        <v>173</v>
      </c>
      <c r="F600" s="64" t="s">
        <v>124</v>
      </c>
      <c r="G600" s="209"/>
      <c r="H600" s="37"/>
      <c r="I600" s="79"/>
      <c r="J600" s="227"/>
    </row>
    <row r="601" spans="1:10" ht="15.5" thickTop="1" thickBot="1" x14ac:dyDescent="0.4">
      <c r="A601" s="240" t="s">
        <v>239</v>
      </c>
      <c r="B601" s="290"/>
      <c r="C601" s="197" t="s">
        <v>368</v>
      </c>
      <c r="D601" s="77" t="s">
        <v>103</v>
      </c>
      <c r="E601" s="35" t="s">
        <v>103</v>
      </c>
      <c r="F601" s="35" t="s">
        <v>104</v>
      </c>
      <c r="G601" s="209"/>
      <c r="H601" s="37"/>
      <c r="I601" s="79"/>
      <c r="J601" s="227"/>
    </row>
    <row r="602" spans="1:10" ht="15.5" thickTop="1" thickBot="1" x14ac:dyDescent="0.4">
      <c r="A602" s="240" t="s">
        <v>239</v>
      </c>
      <c r="B602" s="290"/>
      <c r="C602" s="197" t="s">
        <v>369</v>
      </c>
      <c r="D602" s="77" t="s">
        <v>103</v>
      </c>
      <c r="E602" s="35" t="s">
        <v>103</v>
      </c>
      <c r="F602" s="35" t="s">
        <v>104</v>
      </c>
      <c r="G602" s="209"/>
      <c r="H602" s="37"/>
      <c r="I602" s="79"/>
      <c r="J602" s="227"/>
    </row>
    <row r="603" spans="1:10" ht="15.5" thickTop="1" thickBot="1" x14ac:dyDescent="0.4">
      <c r="A603" s="240" t="s">
        <v>239</v>
      </c>
      <c r="B603" s="290"/>
      <c r="C603" s="197" t="s">
        <v>370</v>
      </c>
      <c r="D603" s="77" t="s">
        <v>103</v>
      </c>
      <c r="E603" s="35" t="s">
        <v>103</v>
      </c>
      <c r="F603" s="35" t="s">
        <v>104</v>
      </c>
      <c r="G603" s="209"/>
      <c r="H603" s="37"/>
      <c r="I603" s="79"/>
      <c r="J603" s="227"/>
    </row>
    <row r="604" spans="1:10" ht="15.5" thickTop="1" thickBot="1" x14ac:dyDescent="0.4">
      <c r="A604" s="240" t="s">
        <v>239</v>
      </c>
      <c r="B604" s="292"/>
      <c r="C604" s="185"/>
      <c r="D604" s="89"/>
      <c r="E604" s="89"/>
      <c r="F604" s="89"/>
      <c r="G604" s="90"/>
      <c r="H604" s="90"/>
    </row>
    <row r="605" spans="1:10" ht="16" thickTop="1" thickBot="1" x14ac:dyDescent="0.4">
      <c r="A605" s="240" t="s">
        <v>239</v>
      </c>
      <c r="B605" s="289" t="s">
        <v>373</v>
      </c>
      <c r="C605" s="204" t="s">
        <v>373</v>
      </c>
      <c r="D605" s="189" t="s">
        <v>56</v>
      </c>
      <c r="E605" s="189" t="s">
        <v>56</v>
      </c>
      <c r="F605" s="189"/>
      <c r="G605" s="190"/>
      <c r="H605" s="191"/>
      <c r="I605" s="79"/>
      <c r="J605" s="227"/>
    </row>
    <row r="606" spans="1:10" ht="15.5" thickTop="1" thickBot="1" x14ac:dyDescent="0.4">
      <c r="A606" s="240" t="s">
        <v>239</v>
      </c>
      <c r="B606" s="290"/>
      <c r="C606" s="174" t="s">
        <v>56</v>
      </c>
      <c r="D606" s="110" t="s">
        <v>56</v>
      </c>
      <c r="E606" s="110" t="s">
        <v>174</v>
      </c>
      <c r="F606" s="110"/>
      <c r="G606" s="207"/>
      <c r="H606" s="111"/>
      <c r="I606" s="79"/>
      <c r="J606" s="227"/>
    </row>
    <row r="607" spans="1:10" ht="15.5" thickTop="1" thickBot="1" x14ac:dyDescent="0.4">
      <c r="A607" s="240" t="s">
        <v>239</v>
      </c>
      <c r="B607" s="290"/>
      <c r="C607" s="197" t="s">
        <v>374</v>
      </c>
      <c r="D607" s="35" t="s">
        <v>103</v>
      </c>
      <c r="E607" s="35" t="s">
        <v>103</v>
      </c>
      <c r="F607" s="35" t="s">
        <v>104</v>
      </c>
      <c r="G607" s="208"/>
      <c r="H607" s="37"/>
      <c r="I607" s="79"/>
      <c r="J607" s="227"/>
    </row>
    <row r="608" spans="1:10" ht="15.5" thickTop="1" thickBot="1" x14ac:dyDescent="0.4">
      <c r="A608" s="240" t="s">
        <v>239</v>
      </c>
      <c r="B608" s="290"/>
      <c r="C608" s="197" t="s">
        <v>375</v>
      </c>
      <c r="D608" s="35" t="s">
        <v>103</v>
      </c>
      <c r="E608" s="35" t="s">
        <v>173</v>
      </c>
      <c r="F608" s="64" t="s">
        <v>124</v>
      </c>
      <c r="G608" s="208"/>
      <c r="H608" s="37"/>
      <c r="I608" s="79"/>
      <c r="J608" s="227"/>
    </row>
    <row r="609" spans="1:10" ht="15.5" thickTop="1" thickBot="1" x14ac:dyDescent="0.4">
      <c r="A609" s="240" t="s">
        <v>239</v>
      </c>
      <c r="B609" s="290"/>
      <c r="C609" s="197" t="s">
        <v>376</v>
      </c>
      <c r="D609" s="36" t="s">
        <v>103</v>
      </c>
      <c r="E609" s="77" t="s">
        <v>103</v>
      </c>
      <c r="F609" s="35" t="s">
        <v>104</v>
      </c>
      <c r="G609" s="37"/>
      <c r="H609" s="37"/>
      <c r="I609" s="79"/>
      <c r="J609" s="227"/>
    </row>
    <row r="610" spans="1:10" ht="15.5" thickTop="1" thickBot="1" x14ac:dyDescent="0.4">
      <c r="A610" s="240" t="s">
        <v>239</v>
      </c>
      <c r="B610" s="290"/>
      <c r="C610" s="197" t="s">
        <v>377</v>
      </c>
      <c r="D610" s="36" t="s">
        <v>103</v>
      </c>
      <c r="E610" s="77" t="s">
        <v>173</v>
      </c>
      <c r="F610" s="64" t="s">
        <v>124</v>
      </c>
      <c r="G610" s="37"/>
      <c r="H610" s="37"/>
      <c r="I610" s="79"/>
      <c r="J610" s="227"/>
    </row>
    <row r="611" spans="1:10" ht="15.5" thickTop="1" thickBot="1" x14ac:dyDescent="0.4">
      <c r="A611" s="240" t="s">
        <v>239</v>
      </c>
      <c r="B611" s="292"/>
      <c r="C611" s="185" t="s">
        <v>56</v>
      </c>
      <c r="D611" s="89"/>
      <c r="E611" s="89"/>
      <c r="F611" s="89"/>
      <c r="G611" s="90"/>
      <c r="H611" s="90"/>
    </row>
    <row r="612" spans="1:10" ht="16.25" customHeight="1" thickTop="1" thickBot="1" x14ac:dyDescent="0.4">
      <c r="A612" s="240" t="s">
        <v>239</v>
      </c>
      <c r="B612" s="289" t="s">
        <v>388</v>
      </c>
      <c r="C612" s="204" t="s">
        <v>378</v>
      </c>
      <c r="D612" s="189" t="s">
        <v>56</v>
      </c>
      <c r="E612" s="189" t="s">
        <v>56</v>
      </c>
      <c r="F612" s="189"/>
      <c r="G612" s="206"/>
      <c r="H612" s="191"/>
      <c r="I612" s="79"/>
      <c r="J612" s="227"/>
    </row>
    <row r="613" spans="1:10" ht="15.5" thickTop="1" thickBot="1" x14ac:dyDescent="0.4">
      <c r="A613" s="240" t="s">
        <v>239</v>
      </c>
      <c r="B613" s="290"/>
      <c r="C613" s="197" t="s">
        <v>379</v>
      </c>
      <c r="D613" s="35" t="s">
        <v>103</v>
      </c>
      <c r="E613" s="35" t="s">
        <v>103</v>
      </c>
      <c r="F613" s="35" t="s">
        <v>236</v>
      </c>
      <c r="G613" s="37" t="s">
        <v>411</v>
      </c>
      <c r="H613" s="37" t="s">
        <v>414</v>
      </c>
      <c r="I613" s="79"/>
      <c r="J613" s="227"/>
    </row>
    <row r="614" spans="1:10" ht="15.5" thickTop="1" thickBot="1" x14ac:dyDescent="0.4">
      <c r="A614" s="240" t="s">
        <v>239</v>
      </c>
      <c r="B614" s="290"/>
      <c r="C614" s="197" t="s">
        <v>380</v>
      </c>
      <c r="D614" s="35" t="s">
        <v>103</v>
      </c>
      <c r="E614" s="35" t="s">
        <v>103</v>
      </c>
      <c r="F614" s="35" t="s">
        <v>236</v>
      </c>
      <c r="G614" s="37" t="s">
        <v>411</v>
      </c>
      <c r="H614" s="37" t="s">
        <v>413</v>
      </c>
      <c r="I614" s="79"/>
      <c r="J614" s="227"/>
    </row>
    <row r="615" spans="1:10" ht="15.5" thickTop="1" thickBot="1" x14ac:dyDescent="0.4">
      <c r="A615" s="240" t="s">
        <v>239</v>
      </c>
      <c r="B615" s="290"/>
      <c r="C615" s="197" t="s">
        <v>381</v>
      </c>
      <c r="D615" s="36" t="s">
        <v>103</v>
      </c>
      <c r="E615" s="77" t="s">
        <v>173</v>
      </c>
      <c r="F615" s="64" t="s">
        <v>124</v>
      </c>
      <c r="G615" s="208"/>
      <c r="H615" s="37"/>
      <c r="I615" s="79"/>
      <c r="J615" s="227"/>
    </row>
    <row r="616" spans="1:10" ht="15.5" thickTop="1" thickBot="1" x14ac:dyDescent="0.4">
      <c r="A616" s="240" t="s">
        <v>239</v>
      </c>
      <c r="B616" s="290"/>
      <c r="C616" s="197" t="s">
        <v>382</v>
      </c>
      <c r="D616" s="35" t="s">
        <v>103</v>
      </c>
      <c r="E616" s="35" t="s">
        <v>103</v>
      </c>
      <c r="F616" s="35" t="s">
        <v>236</v>
      </c>
      <c r="G616" s="37" t="s">
        <v>411</v>
      </c>
      <c r="H616" s="37" t="s">
        <v>414</v>
      </c>
      <c r="I616" s="79"/>
      <c r="J616" s="227"/>
    </row>
    <row r="617" spans="1:10" ht="15.5" thickTop="1" thickBot="1" x14ac:dyDescent="0.4">
      <c r="A617" s="240" t="s">
        <v>239</v>
      </c>
      <c r="B617" s="290"/>
      <c r="C617" s="197" t="s">
        <v>383</v>
      </c>
      <c r="D617" s="36" t="s">
        <v>103</v>
      </c>
      <c r="E617" s="77" t="s">
        <v>103</v>
      </c>
      <c r="F617" s="35" t="s">
        <v>236</v>
      </c>
      <c r="G617" s="37" t="s">
        <v>411</v>
      </c>
      <c r="H617" s="37" t="s">
        <v>413</v>
      </c>
      <c r="I617" s="79"/>
      <c r="J617" s="227"/>
    </row>
    <row r="618" spans="1:10" ht="15.5" thickTop="1" thickBot="1" x14ac:dyDescent="0.4">
      <c r="A618" s="240" t="s">
        <v>239</v>
      </c>
      <c r="B618" s="290"/>
      <c r="C618" s="197" t="s">
        <v>384</v>
      </c>
      <c r="D618" s="36" t="s">
        <v>103</v>
      </c>
      <c r="E618" s="77" t="s">
        <v>173</v>
      </c>
      <c r="F618" s="64" t="s">
        <v>124</v>
      </c>
      <c r="G618" s="37"/>
      <c r="H618" s="37"/>
      <c r="I618" s="79"/>
      <c r="J618" s="227"/>
    </row>
    <row r="619" spans="1:10" ht="15.5" thickTop="1" thickBot="1" x14ac:dyDescent="0.4">
      <c r="A619" s="240" t="s">
        <v>239</v>
      </c>
      <c r="B619" s="290"/>
      <c r="C619" s="197" t="s">
        <v>385</v>
      </c>
      <c r="D619" s="36" t="s">
        <v>103</v>
      </c>
      <c r="E619" s="77" t="s">
        <v>103</v>
      </c>
      <c r="F619" s="35" t="s">
        <v>236</v>
      </c>
      <c r="G619" s="37" t="s">
        <v>411</v>
      </c>
      <c r="H619" s="37" t="s">
        <v>414</v>
      </c>
      <c r="I619" s="79"/>
      <c r="J619" s="227"/>
    </row>
    <row r="620" spans="1:10" ht="15.5" thickTop="1" thickBot="1" x14ac:dyDescent="0.4">
      <c r="A620" s="240" t="s">
        <v>239</v>
      </c>
      <c r="B620" s="290"/>
      <c r="C620" s="197" t="s">
        <v>386</v>
      </c>
      <c r="D620" s="36" t="s">
        <v>103</v>
      </c>
      <c r="E620" s="77" t="s">
        <v>103</v>
      </c>
      <c r="F620" s="35" t="s">
        <v>236</v>
      </c>
      <c r="G620" s="37" t="s">
        <v>411</v>
      </c>
      <c r="H620" t="s">
        <v>413</v>
      </c>
      <c r="I620" s="79"/>
      <c r="J620" s="227"/>
    </row>
    <row r="621" spans="1:10" ht="15.5" thickTop="1" thickBot="1" x14ac:dyDescent="0.4">
      <c r="A621" s="240" t="s">
        <v>239</v>
      </c>
      <c r="B621" s="290"/>
      <c r="C621" s="197" t="s">
        <v>387</v>
      </c>
      <c r="D621" s="36" t="s">
        <v>103</v>
      </c>
      <c r="E621" s="77" t="s">
        <v>173</v>
      </c>
      <c r="F621" s="64" t="s">
        <v>124</v>
      </c>
      <c r="G621" s="37"/>
      <c r="H621" s="37"/>
      <c r="I621" s="79"/>
      <c r="J621" s="227"/>
    </row>
    <row r="622" spans="1:10" ht="15.5" thickTop="1" thickBot="1" x14ac:dyDescent="0.4">
      <c r="A622" s="240" t="s">
        <v>239</v>
      </c>
      <c r="B622" s="290"/>
      <c r="C622" s="185"/>
      <c r="D622" s="89"/>
      <c r="E622" s="89"/>
      <c r="F622" s="89"/>
      <c r="G622" s="90"/>
      <c r="H622" s="90"/>
    </row>
    <row r="623" spans="1:10" ht="16" thickTop="1" thickBot="1" x14ac:dyDescent="0.4">
      <c r="A623" s="240" t="s">
        <v>239</v>
      </c>
      <c r="B623" s="290" t="s">
        <v>394</v>
      </c>
      <c r="C623" s="204" t="s">
        <v>389</v>
      </c>
      <c r="D623" s="189" t="s">
        <v>56</v>
      </c>
      <c r="E623" s="189" t="s">
        <v>56</v>
      </c>
      <c r="F623" s="189"/>
      <c r="G623" s="190"/>
      <c r="H623" s="191"/>
      <c r="I623" s="79"/>
      <c r="J623" s="227"/>
    </row>
    <row r="624" spans="1:10" ht="15.5" thickTop="1" thickBot="1" x14ac:dyDescent="0.4">
      <c r="A624" s="240" t="s">
        <v>239</v>
      </c>
      <c r="B624" s="290"/>
      <c r="C624" s="199" t="s">
        <v>390</v>
      </c>
      <c r="D624" s="36" t="s">
        <v>103</v>
      </c>
      <c r="E624" s="77" t="s">
        <v>173</v>
      </c>
      <c r="F624" s="64" t="s">
        <v>124</v>
      </c>
      <c r="G624" s="37"/>
      <c r="H624" s="37"/>
      <c r="I624" s="79"/>
      <c r="J624" s="227"/>
    </row>
    <row r="625" spans="1:10" ht="15.5" thickTop="1" thickBot="1" x14ac:dyDescent="0.4">
      <c r="A625" s="240" t="s">
        <v>239</v>
      </c>
      <c r="B625" s="290"/>
      <c r="C625" s="199" t="s">
        <v>391</v>
      </c>
      <c r="D625" s="36" t="s">
        <v>103</v>
      </c>
      <c r="E625" s="77" t="s">
        <v>173</v>
      </c>
      <c r="F625" s="64" t="s">
        <v>124</v>
      </c>
      <c r="G625" s="37"/>
      <c r="H625" s="37"/>
      <c r="I625" s="79"/>
      <c r="J625" s="227"/>
    </row>
    <row r="626" spans="1:10" ht="15.5" thickTop="1" thickBot="1" x14ac:dyDescent="0.4">
      <c r="A626" s="240" t="s">
        <v>239</v>
      </c>
      <c r="B626" s="290"/>
      <c r="C626" s="199" t="s">
        <v>392</v>
      </c>
      <c r="D626" s="36" t="s">
        <v>103</v>
      </c>
      <c r="E626" s="77" t="s">
        <v>173</v>
      </c>
      <c r="F626" s="64" t="s">
        <v>124</v>
      </c>
      <c r="G626" s="37"/>
      <c r="H626" s="37"/>
      <c r="I626" s="79"/>
      <c r="J626" s="227"/>
    </row>
    <row r="627" spans="1:10" ht="15.5" thickTop="1" thickBot="1" x14ac:dyDescent="0.4">
      <c r="A627" s="240" t="s">
        <v>239</v>
      </c>
      <c r="B627" s="290"/>
      <c r="C627" s="199" t="s">
        <v>393</v>
      </c>
      <c r="D627" s="36" t="s">
        <v>103</v>
      </c>
      <c r="E627" s="77" t="s">
        <v>173</v>
      </c>
      <c r="F627" s="64" t="s">
        <v>124</v>
      </c>
      <c r="G627" s="37"/>
      <c r="H627" s="37"/>
      <c r="I627" s="79"/>
      <c r="J627" s="227"/>
    </row>
    <row r="628" spans="1:10" ht="15.5" thickTop="1" thickBot="1" x14ac:dyDescent="0.4">
      <c r="A628" s="240" t="s">
        <v>239</v>
      </c>
      <c r="B628" s="292"/>
      <c r="C628" s="185"/>
      <c r="D628" s="89"/>
      <c r="E628" s="89"/>
      <c r="F628" s="89"/>
      <c r="G628" s="90"/>
      <c r="H628" s="90"/>
    </row>
    <row r="629" spans="1:10" ht="16" thickTop="1" thickBot="1" x14ac:dyDescent="0.4">
      <c r="A629" s="240" t="s">
        <v>239</v>
      </c>
      <c r="B629" s="289" t="s">
        <v>398</v>
      </c>
      <c r="C629" s="210" t="s">
        <v>395</v>
      </c>
      <c r="D629" s="214" t="s">
        <v>56</v>
      </c>
      <c r="E629" s="214" t="s">
        <v>56</v>
      </c>
      <c r="F629" s="211"/>
      <c r="G629" s="212"/>
      <c r="H629" s="213"/>
      <c r="I629" s="79"/>
      <c r="J629" s="227"/>
    </row>
    <row r="630" spans="1:10" ht="15.5" thickTop="1" thickBot="1" x14ac:dyDescent="0.4">
      <c r="A630" s="240" t="s">
        <v>239</v>
      </c>
      <c r="B630" s="290"/>
      <c r="C630" s="203" t="s">
        <v>396</v>
      </c>
      <c r="D630" s="36" t="s">
        <v>103</v>
      </c>
      <c r="E630" s="77" t="s">
        <v>173</v>
      </c>
      <c r="F630" s="64" t="s">
        <v>124</v>
      </c>
      <c r="G630" s="186"/>
      <c r="H630" s="37"/>
      <c r="I630" s="79"/>
      <c r="J630" s="227"/>
    </row>
    <row r="631" spans="1:10" ht="15.5" thickTop="1" thickBot="1" x14ac:dyDescent="0.4">
      <c r="A631" s="240" t="s">
        <v>239</v>
      </c>
      <c r="B631" s="290"/>
      <c r="C631" s="203" t="s">
        <v>397</v>
      </c>
      <c r="D631" s="36" t="s">
        <v>103</v>
      </c>
      <c r="E631" s="77" t="s">
        <v>173</v>
      </c>
      <c r="F631" s="64" t="s">
        <v>124</v>
      </c>
      <c r="G631" s="186"/>
      <c r="H631" s="37"/>
      <c r="I631" s="79"/>
      <c r="J631" s="227"/>
    </row>
    <row r="632" spans="1:10" ht="15.5" thickTop="1" thickBot="1" x14ac:dyDescent="0.4">
      <c r="A632" s="240" t="s">
        <v>239</v>
      </c>
      <c r="B632" s="292"/>
      <c r="C632" s="185"/>
      <c r="D632" s="89"/>
      <c r="E632" s="89"/>
      <c r="F632" s="89"/>
      <c r="G632" s="90"/>
      <c r="H632" s="90"/>
    </row>
    <row r="633" spans="1:10" ht="15" thickTop="1" x14ac:dyDescent="0.35">
      <c r="B633" s="268"/>
      <c r="C633" s="220"/>
      <c r="D633" s="121"/>
      <c r="E633" s="121"/>
      <c r="F633" s="121"/>
      <c r="G633" s="120"/>
      <c r="H633" s="120"/>
    </row>
    <row r="634" spans="1:10" ht="15" hidden="1" thickTop="1" x14ac:dyDescent="0.35">
      <c r="C634" s="139"/>
      <c r="D634" s="43"/>
      <c r="E634" s="43"/>
      <c r="F634" s="43"/>
      <c r="G634" s="44"/>
      <c r="H634" s="44"/>
    </row>
    <row r="635" spans="1:10" x14ac:dyDescent="0.35"/>
    <row r="636" spans="1:10" x14ac:dyDescent="0.35"/>
    <row r="637" spans="1:10" x14ac:dyDescent="0.35"/>
    <row r="638" spans="1:10" x14ac:dyDescent="0.35"/>
    <row r="639" spans="1:10" x14ac:dyDescent="0.35"/>
    <row r="640" spans="1:10" x14ac:dyDescent="0.35"/>
    <row r="641" x14ac:dyDescent="0.35"/>
    <row r="642" x14ac:dyDescent="0.35"/>
    <row r="643" x14ac:dyDescent="0.35"/>
    <row r="644" x14ac:dyDescent="0.35"/>
    <row r="645" x14ac:dyDescent="0.35"/>
    <row r="646" x14ac:dyDescent="0.35"/>
    <row r="647" x14ac:dyDescent="0.35"/>
    <row r="648" x14ac:dyDescent="0.35"/>
    <row r="649" x14ac:dyDescent="0.35"/>
    <row r="650" x14ac:dyDescent="0.35"/>
    <row r="651" x14ac:dyDescent="0.35"/>
    <row r="652" x14ac:dyDescent="0.35"/>
    <row r="653" x14ac:dyDescent="0.35"/>
    <row r="654" x14ac:dyDescent="0.35"/>
    <row r="655" x14ac:dyDescent="0.35"/>
    <row r="656" x14ac:dyDescent="0.35"/>
    <row r="657" x14ac:dyDescent="0.35"/>
    <row r="658" x14ac:dyDescent="0.35"/>
    <row r="659" x14ac:dyDescent="0.35"/>
    <row r="660" x14ac:dyDescent="0.35"/>
    <row r="661" x14ac:dyDescent="0.35"/>
    <row r="662" x14ac:dyDescent="0.35"/>
    <row r="663" x14ac:dyDescent="0.35"/>
    <row r="664" x14ac:dyDescent="0.35"/>
    <row r="665" x14ac:dyDescent="0.35"/>
    <row r="666" x14ac:dyDescent="0.35"/>
    <row r="667" x14ac:dyDescent="0.35"/>
    <row r="668" x14ac:dyDescent="0.35"/>
    <row r="669" x14ac:dyDescent="0.35"/>
    <row r="670" x14ac:dyDescent="0.35"/>
    <row r="671" x14ac:dyDescent="0.35"/>
    <row r="672" x14ac:dyDescent="0.35"/>
    <row r="673" x14ac:dyDescent="0.35"/>
    <row r="674" x14ac:dyDescent="0.35"/>
    <row r="675" x14ac:dyDescent="0.35"/>
    <row r="676" x14ac:dyDescent="0.35"/>
    <row r="677" x14ac:dyDescent="0.35"/>
    <row r="678" x14ac:dyDescent="0.35"/>
    <row r="679" x14ac:dyDescent="0.35"/>
    <row r="680" x14ac:dyDescent="0.35"/>
    <row r="681" x14ac:dyDescent="0.35"/>
    <row r="682" x14ac:dyDescent="0.35"/>
    <row r="683" x14ac:dyDescent="0.35"/>
    <row r="684" x14ac:dyDescent="0.35"/>
    <row r="685" x14ac:dyDescent="0.35"/>
    <row r="686" x14ac:dyDescent="0.35"/>
    <row r="687" x14ac:dyDescent="0.35"/>
    <row r="688" x14ac:dyDescent="0.35"/>
    <row r="689" x14ac:dyDescent="0.35"/>
    <row r="690" x14ac:dyDescent="0.35"/>
    <row r="691" x14ac:dyDescent="0.35"/>
    <row r="692" x14ac:dyDescent="0.35"/>
    <row r="693" x14ac:dyDescent="0.35"/>
    <row r="694" x14ac:dyDescent="0.35"/>
    <row r="695" x14ac:dyDescent="0.35"/>
    <row r="696" x14ac:dyDescent="0.35"/>
    <row r="697" x14ac:dyDescent="0.35"/>
    <row r="698" x14ac:dyDescent="0.35"/>
    <row r="699" x14ac:dyDescent="0.35"/>
    <row r="700" x14ac:dyDescent="0.35"/>
    <row r="701" x14ac:dyDescent="0.35"/>
    <row r="702" x14ac:dyDescent="0.35"/>
    <row r="703" x14ac:dyDescent="0.35"/>
    <row r="704" x14ac:dyDescent="0.35"/>
    <row r="705" x14ac:dyDescent="0.35"/>
    <row r="706" x14ac:dyDescent="0.35"/>
    <row r="707" x14ac:dyDescent="0.35"/>
    <row r="708" x14ac:dyDescent="0.35"/>
    <row r="709" x14ac:dyDescent="0.35"/>
    <row r="710" x14ac:dyDescent="0.35"/>
    <row r="711" x14ac:dyDescent="0.35"/>
    <row r="712" x14ac:dyDescent="0.35"/>
    <row r="713" x14ac:dyDescent="0.35"/>
    <row r="714" x14ac:dyDescent="0.35"/>
    <row r="715" x14ac:dyDescent="0.35"/>
    <row r="716" x14ac:dyDescent="0.35"/>
    <row r="717" x14ac:dyDescent="0.35"/>
    <row r="718" x14ac:dyDescent="0.35"/>
    <row r="719" x14ac:dyDescent="0.35"/>
    <row r="720" x14ac:dyDescent="0.35"/>
    <row r="721" x14ac:dyDescent="0.35"/>
    <row r="722" x14ac:dyDescent="0.35"/>
    <row r="723" x14ac:dyDescent="0.35"/>
    <row r="724" x14ac:dyDescent="0.35"/>
    <row r="725" x14ac:dyDescent="0.35"/>
    <row r="726" x14ac:dyDescent="0.35"/>
    <row r="727" x14ac:dyDescent="0.35"/>
    <row r="728" x14ac:dyDescent="0.35"/>
    <row r="729" x14ac:dyDescent="0.35"/>
    <row r="730" x14ac:dyDescent="0.35"/>
    <row r="731" x14ac:dyDescent="0.35"/>
    <row r="732" x14ac:dyDescent="0.35"/>
    <row r="733" x14ac:dyDescent="0.35"/>
    <row r="734" x14ac:dyDescent="0.35"/>
    <row r="735" x14ac:dyDescent="0.35"/>
    <row r="736" x14ac:dyDescent="0.35"/>
    <row r="737" x14ac:dyDescent="0.35"/>
    <row r="738" x14ac:dyDescent="0.35"/>
    <row r="739" x14ac:dyDescent="0.35"/>
    <row r="740" x14ac:dyDescent="0.35"/>
    <row r="741" x14ac:dyDescent="0.35"/>
    <row r="742" x14ac:dyDescent="0.35"/>
    <row r="743" x14ac:dyDescent="0.35"/>
    <row r="744" x14ac:dyDescent="0.35"/>
    <row r="745" x14ac:dyDescent="0.35"/>
    <row r="746" x14ac:dyDescent="0.35"/>
    <row r="747" x14ac:dyDescent="0.35"/>
    <row r="748" x14ac:dyDescent="0.35"/>
    <row r="749" x14ac:dyDescent="0.35"/>
    <row r="750" x14ac:dyDescent="0.35"/>
    <row r="751" x14ac:dyDescent="0.35"/>
    <row r="752" x14ac:dyDescent="0.35"/>
    <row r="753" x14ac:dyDescent="0.35"/>
    <row r="754" x14ac:dyDescent="0.35"/>
    <row r="755" x14ac:dyDescent="0.35"/>
    <row r="756" x14ac:dyDescent="0.35"/>
    <row r="757" x14ac:dyDescent="0.35"/>
    <row r="758" x14ac:dyDescent="0.35"/>
    <row r="759" x14ac:dyDescent="0.35"/>
    <row r="760" x14ac:dyDescent="0.35"/>
    <row r="761" x14ac:dyDescent="0.35"/>
    <row r="762" x14ac:dyDescent="0.35"/>
    <row r="763" x14ac:dyDescent="0.35"/>
    <row r="764" x14ac:dyDescent="0.35"/>
    <row r="765" x14ac:dyDescent="0.35"/>
    <row r="766" x14ac:dyDescent="0.35"/>
    <row r="767" x14ac:dyDescent="0.35"/>
    <row r="768" x14ac:dyDescent="0.35"/>
    <row r="769" x14ac:dyDescent="0.35"/>
    <row r="770" x14ac:dyDescent="0.35"/>
    <row r="771" x14ac:dyDescent="0.35"/>
    <row r="772" x14ac:dyDescent="0.35"/>
    <row r="773" x14ac:dyDescent="0.35"/>
    <row r="774" x14ac:dyDescent="0.35"/>
    <row r="775" x14ac:dyDescent="0.35"/>
    <row r="776" x14ac:dyDescent="0.35"/>
    <row r="777" x14ac:dyDescent="0.35"/>
    <row r="778" x14ac:dyDescent="0.35"/>
    <row r="779" x14ac:dyDescent="0.35"/>
    <row r="780" x14ac:dyDescent="0.35"/>
    <row r="781" x14ac:dyDescent="0.35"/>
    <row r="782" x14ac:dyDescent="0.35"/>
    <row r="783" x14ac:dyDescent="0.35"/>
    <row r="784" x14ac:dyDescent="0.35"/>
    <row r="785" x14ac:dyDescent="0.35"/>
    <row r="786" x14ac:dyDescent="0.35"/>
  </sheetData>
  <autoFilter ref="A1:H633" xr:uid="{28638D15-C6AE-41BF-AF02-02338D730112}">
    <filterColumn colId="1" showButton="0"/>
  </autoFilter>
  <mergeCells count="38">
    <mergeCell ref="B339:B343"/>
    <mergeCell ref="B203:B224"/>
    <mergeCell ref="B225:B232"/>
    <mergeCell ref="B126:B138"/>
    <mergeCell ref="B139:B140"/>
    <mergeCell ref="B331:B338"/>
    <mergeCell ref="B81:B94"/>
    <mergeCell ref="B95:B106"/>
    <mergeCell ref="B108:B125"/>
    <mergeCell ref="B188:B192"/>
    <mergeCell ref="B194:B202"/>
    <mergeCell ref="B629:B632"/>
    <mergeCell ref="B1:C1"/>
    <mergeCell ref="B3:B38"/>
    <mergeCell ref="B40:B80"/>
    <mergeCell ref="B317:B330"/>
    <mergeCell ref="B345:B364"/>
    <mergeCell ref="B365:B384"/>
    <mergeCell ref="B385:B405"/>
    <mergeCell ref="B238:B268"/>
    <mergeCell ref="B269:B275"/>
    <mergeCell ref="B277:B307"/>
    <mergeCell ref="B308:B314"/>
    <mergeCell ref="B142:B156"/>
    <mergeCell ref="B157:B171"/>
    <mergeCell ref="B172:B187"/>
    <mergeCell ref="B233:B236"/>
    <mergeCell ref="B623:B628"/>
    <mergeCell ref="B571:B583"/>
    <mergeCell ref="B584:B592"/>
    <mergeCell ref="B593:B598"/>
    <mergeCell ref="B599:B604"/>
    <mergeCell ref="B605:B611"/>
    <mergeCell ref="B406:B425"/>
    <mergeCell ref="B428:B443"/>
    <mergeCell ref="B445:B456"/>
    <mergeCell ref="B459:B569"/>
    <mergeCell ref="B612:B622"/>
  </mergeCells>
  <conditionalFormatting sqref="D1:E428">
    <cfRule type="cellIs" dxfId="9" priority="18" operator="equal">
      <formula>"N"</formula>
    </cfRule>
    <cfRule type="cellIs" dxfId="8" priority="19" operator="equal">
      <formula>"Y"</formula>
    </cfRule>
  </conditionalFormatting>
  <conditionalFormatting sqref="D430:E439">
    <cfRule type="cellIs" dxfId="7" priority="14" operator="equal">
      <formula>"N"</formula>
    </cfRule>
    <cfRule type="cellIs" dxfId="6" priority="15" operator="equal">
      <formula>"Y"</formula>
    </cfRule>
  </conditionalFormatting>
  <conditionalFormatting sqref="D441:E1048576">
    <cfRule type="cellIs" dxfId="5" priority="1" operator="equal">
      <formula>"N"</formula>
    </cfRule>
    <cfRule type="cellIs" dxfId="4" priority="2" operator="equal">
      <formula>"Y"</formula>
    </cfRule>
  </conditionalFormatting>
  <conditionalFormatting sqref="F1:F1048576">
    <cfRule type="cellIs" dxfId="3" priority="3" operator="equal">
      <formula>"Removed"</formula>
    </cfRule>
    <cfRule type="cellIs" dxfId="2" priority="7" operator="equal">
      <formula>"Changed"</formula>
    </cfRule>
    <cfRule type="cellIs" dxfId="1" priority="10" operator="equal">
      <formula>"New"</formula>
    </cfRule>
    <cfRule type="cellIs" dxfId="0" priority="11" operator="equal">
      <formula>"Same"</formula>
    </cfRule>
  </conditionalFormatting>
  <dataValidations count="13">
    <dataValidation allowBlank="1" showInputMessage="1" showErrorMessage="1" promptTitle="provider code" prompt="local code pairs with description" sqref="C16 C60" xr:uid="{19567187-49A2-4173-ADEB-B1BF60F0AEEE}"/>
    <dataValidation allowBlank="1" showInputMessage="1" showErrorMessage="1" promptTitle="isActive indicator" prompt="economically active" sqref="C17 C61" xr:uid="{F4AC933F-947D-4548-A9D7-5117A5731F85}"/>
    <dataValidation allowBlank="1" showInputMessage="1" showErrorMessage="1" promptTitle="principal activity" prompt="detailed activity description_x000a_" sqref="C66" xr:uid="{121E1DAF-1806-4215-91C8-F64D9C12E159}"/>
    <dataValidation allowBlank="1" showInputMessage="1" showErrorMessage="1" promptTitle="activities" prompt="activity description" sqref="C86:C87 C92:C94" xr:uid="{9821A767-E27C-46B8-BA38-0C384AD554E1}"/>
    <dataValidation allowBlank="1" showInputMessage="1" showErrorMessage="1" promptTitle="activities" prompt="activity code" sqref="C85 C91" xr:uid="{B6613D4E-76BC-4BDD-A255-72DC578C0679}"/>
    <dataValidation allowBlank="1" showInputMessage="1" showErrorMessage="1" promptTitle="classification" prompt="e.g. SIC07" sqref="C12 C83 C89" xr:uid="{85EEBDC6-7EA5-4BFD-871C-982AF530641C}"/>
    <dataValidation allowBlank="1" showInputMessage="1" showErrorMessage="1" promptTitle="provider status" prompt="local short status" sqref="C59 C15" xr:uid="{A0F76622-BFB0-4CBC-B29F-DCF5C864B2A8}"/>
    <dataValidation allowBlank="1" showInputMessage="1" showErrorMessage="1" promptTitle="status description" prompt="local detailed status" sqref="C18 C62" xr:uid="{7A88B263-719B-49B3-A296-09E1AE637C4C}"/>
    <dataValidation allowBlank="1" showInputMessage="1" showErrorMessage="1" promptTitle="main activity" prompt="activity description" sqref="C11" xr:uid="{351C3E40-7098-41D5-9594-D412E2E903CF}"/>
    <dataValidation allowBlank="1" showInputMessage="1" showErrorMessage="1" promptTitle="main activity" prompt="activity code" sqref="C9" xr:uid="{FE83CDD1-AC00-47D4-B1BC-1368A3A83EE3}"/>
    <dataValidation allowBlank="1" showInputMessage="1" showErrorMessage="1" promptTitle="industry sector" prompt="high level description" sqref="C65 C10" xr:uid="{2F441ACC-06F6-486B-B95C-B91462E46EE1}"/>
    <dataValidation allowBlank="1" showInputMessage="1" showErrorMessage="1" promptTitle="companyNumber" prompt="GGS 1.3 = Number" sqref="C5" xr:uid="{D539ECF9-0106-4FFC-A2D0-8ABCB9699DD4}"/>
    <dataValidation allowBlank="1" showInputMessage="1" showErrorMessage="1" promptTitle="common status code" prompt="Active_x000a_Pending_x000a_Other_x000a_NonActive" sqref="C14 C58" xr:uid="{2A06D944-7DC2-4D3A-BAD7-46F2C0F0D39A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F146-FD39-49BB-9E2D-F7B8F5F845EF}">
  <dimension ref="A1:D45"/>
  <sheetViews>
    <sheetView zoomScale="90" zoomScaleNormal="90" workbookViewId="0">
      <selection activeCell="C31" sqref="C31"/>
    </sheetView>
  </sheetViews>
  <sheetFormatPr defaultRowHeight="14.5" x14ac:dyDescent="0.35"/>
  <cols>
    <col min="1" max="1" width="13.36328125" style="1" bestFit="1" customWidth="1"/>
    <col min="2" max="2" width="43.6328125" customWidth="1"/>
    <col min="3" max="3" width="53.36328125" bestFit="1" customWidth="1"/>
    <col min="4" max="4" width="10.08984375" style="2" customWidth="1"/>
  </cols>
  <sheetData>
    <row r="1" spans="1:4" x14ac:dyDescent="0.35">
      <c r="A1" s="3" t="s">
        <v>14</v>
      </c>
      <c r="B1" s="3" t="s">
        <v>131</v>
      </c>
      <c r="C1" s="3" t="s">
        <v>130</v>
      </c>
      <c r="D1" s="6" t="s">
        <v>12</v>
      </c>
    </row>
    <row r="2" spans="1:4" x14ac:dyDescent="0.35">
      <c r="A2" s="8" t="s">
        <v>56</v>
      </c>
      <c r="B2" s="9" t="s">
        <v>132</v>
      </c>
      <c r="C2" s="10" t="s">
        <v>172</v>
      </c>
      <c r="D2" s="6" t="s">
        <v>172</v>
      </c>
    </row>
    <row r="3" spans="1:4" x14ac:dyDescent="0.35">
      <c r="A3" s="8" t="s">
        <v>56</v>
      </c>
      <c r="B3" s="9" t="s">
        <v>133</v>
      </c>
      <c r="C3" s="10" t="s">
        <v>172</v>
      </c>
      <c r="D3" s="6" t="s">
        <v>172</v>
      </c>
    </row>
    <row r="4" spans="1:4" x14ac:dyDescent="0.35">
      <c r="A4" s="8" t="s">
        <v>56</v>
      </c>
      <c r="B4" s="9" t="s">
        <v>134</v>
      </c>
      <c r="C4" s="10" t="s">
        <v>172</v>
      </c>
      <c r="D4" s="6" t="s">
        <v>172</v>
      </c>
    </row>
    <row r="5" spans="1:4" x14ac:dyDescent="0.35">
      <c r="A5" s="8" t="s">
        <v>56</v>
      </c>
      <c r="B5" s="9" t="s">
        <v>135</v>
      </c>
      <c r="C5" s="10" t="s">
        <v>172</v>
      </c>
      <c r="D5" s="6" t="s">
        <v>172</v>
      </c>
    </row>
    <row r="6" spans="1:4" x14ac:dyDescent="0.35">
      <c r="A6" s="8" t="s">
        <v>56</v>
      </c>
      <c r="B6" s="9" t="s">
        <v>136</v>
      </c>
      <c r="C6" s="10" t="s">
        <v>172</v>
      </c>
      <c r="D6" s="6" t="s">
        <v>172</v>
      </c>
    </row>
    <row r="7" spans="1:4" x14ac:dyDescent="0.35">
      <c r="A7" s="8" t="s">
        <v>56</v>
      </c>
      <c r="B7" s="9" t="s">
        <v>137</v>
      </c>
      <c r="C7" s="10" t="s">
        <v>172</v>
      </c>
      <c r="D7" s="6" t="s">
        <v>172</v>
      </c>
    </row>
    <row r="8" spans="1:4" x14ac:dyDescent="0.35">
      <c r="A8" s="8" t="s">
        <v>56</v>
      </c>
      <c r="B8" s="9" t="s">
        <v>138</v>
      </c>
      <c r="C8" s="10" t="s">
        <v>172</v>
      </c>
      <c r="D8" s="6" t="s">
        <v>172</v>
      </c>
    </row>
    <row r="9" spans="1:4" x14ac:dyDescent="0.35">
      <c r="A9" s="8" t="s">
        <v>56</v>
      </c>
      <c r="B9" s="9" t="s">
        <v>139</v>
      </c>
      <c r="C9" s="10" t="s">
        <v>172</v>
      </c>
      <c r="D9" s="6" t="s">
        <v>172</v>
      </c>
    </row>
    <row r="10" spans="1:4" x14ac:dyDescent="0.35">
      <c r="A10" s="8" t="s">
        <v>56</v>
      </c>
      <c r="B10" s="9" t="s">
        <v>140</v>
      </c>
      <c r="C10" s="10" t="s">
        <v>172</v>
      </c>
      <c r="D10" s="6" t="s">
        <v>172</v>
      </c>
    </row>
    <row r="11" spans="1:4" x14ac:dyDescent="0.35">
      <c r="A11" s="8" t="s">
        <v>56</v>
      </c>
      <c r="B11" s="9" t="s">
        <v>141</v>
      </c>
      <c r="C11" s="10" t="s">
        <v>172</v>
      </c>
      <c r="D11" s="6" t="s">
        <v>172</v>
      </c>
    </row>
    <row r="12" spans="1:4" x14ac:dyDescent="0.35">
      <c r="A12" s="8" t="s">
        <v>56</v>
      </c>
      <c r="B12" s="9" t="s">
        <v>142</v>
      </c>
      <c r="C12" s="10" t="s">
        <v>172</v>
      </c>
      <c r="D12" s="6" t="s">
        <v>172</v>
      </c>
    </row>
    <row r="13" spans="1:4" x14ac:dyDescent="0.35">
      <c r="A13" s="8" t="s">
        <v>56</v>
      </c>
      <c r="B13" s="9" t="s">
        <v>143</v>
      </c>
      <c r="C13" s="10" t="s">
        <v>172</v>
      </c>
      <c r="D13" s="6" t="s">
        <v>172</v>
      </c>
    </row>
    <row r="14" spans="1:4" x14ac:dyDescent="0.35">
      <c r="A14" s="8" t="s">
        <v>56</v>
      </c>
      <c r="B14" s="9" t="s">
        <v>144</v>
      </c>
      <c r="C14" s="10" t="s">
        <v>172</v>
      </c>
      <c r="D14" s="6" t="s">
        <v>172</v>
      </c>
    </row>
    <row r="15" spans="1:4" x14ac:dyDescent="0.35">
      <c r="A15" s="8" t="s">
        <v>56</v>
      </c>
      <c r="B15" s="9" t="s">
        <v>145</v>
      </c>
      <c r="C15" s="10" t="s">
        <v>172</v>
      </c>
      <c r="D15" s="6" t="s">
        <v>172</v>
      </c>
    </row>
    <row r="16" spans="1:4" x14ac:dyDescent="0.35">
      <c r="A16" s="8" t="s">
        <v>56</v>
      </c>
      <c r="B16" s="9" t="s">
        <v>146</v>
      </c>
      <c r="C16" s="10" t="s">
        <v>172</v>
      </c>
      <c r="D16" s="6" t="s">
        <v>172</v>
      </c>
    </row>
    <row r="17" spans="1:4" x14ac:dyDescent="0.35">
      <c r="A17" s="8" t="s">
        <v>56</v>
      </c>
      <c r="B17" s="9" t="s">
        <v>147</v>
      </c>
      <c r="C17" s="10" t="s">
        <v>172</v>
      </c>
      <c r="D17" s="6" t="s">
        <v>172</v>
      </c>
    </row>
    <row r="18" spans="1:4" x14ac:dyDescent="0.35">
      <c r="A18" s="8" t="s">
        <v>56</v>
      </c>
      <c r="B18" s="9" t="s">
        <v>148</v>
      </c>
      <c r="C18" s="10" t="s">
        <v>172</v>
      </c>
      <c r="D18" s="6" t="s">
        <v>172</v>
      </c>
    </row>
    <row r="19" spans="1:4" x14ac:dyDescent="0.35">
      <c r="A19" s="8" t="s">
        <v>56</v>
      </c>
      <c r="B19" s="9" t="s">
        <v>149</v>
      </c>
      <c r="C19" s="10" t="s">
        <v>172</v>
      </c>
      <c r="D19" s="6" t="s">
        <v>172</v>
      </c>
    </row>
    <row r="20" spans="1:4" x14ac:dyDescent="0.35">
      <c r="A20" s="8" t="s">
        <v>56</v>
      </c>
      <c r="B20" s="9" t="s">
        <v>150</v>
      </c>
      <c r="C20" s="10" t="s">
        <v>172</v>
      </c>
      <c r="D20" s="6" t="s">
        <v>172</v>
      </c>
    </row>
    <row r="21" spans="1:4" x14ac:dyDescent="0.35">
      <c r="A21" s="8" t="s">
        <v>56</v>
      </c>
      <c r="B21" s="9" t="s">
        <v>151</v>
      </c>
      <c r="C21" s="10" t="s">
        <v>172</v>
      </c>
      <c r="D21" s="6" t="s">
        <v>172</v>
      </c>
    </row>
    <row r="22" spans="1:4" x14ac:dyDescent="0.35">
      <c r="A22" s="8" t="s">
        <v>56</v>
      </c>
      <c r="B22" s="9" t="s">
        <v>152</v>
      </c>
      <c r="C22" s="10" t="s">
        <v>172</v>
      </c>
      <c r="D22" s="6" t="s">
        <v>172</v>
      </c>
    </row>
    <row r="23" spans="1:4" x14ac:dyDescent="0.35">
      <c r="A23" s="8" t="s">
        <v>56</v>
      </c>
      <c r="B23" s="9" t="s">
        <v>153</v>
      </c>
      <c r="C23" s="10" t="s">
        <v>172</v>
      </c>
      <c r="D23" s="6" t="s">
        <v>172</v>
      </c>
    </row>
    <row r="24" spans="1:4" x14ac:dyDescent="0.35">
      <c r="A24" s="8" t="s">
        <v>56</v>
      </c>
      <c r="B24" s="9" t="s">
        <v>154</v>
      </c>
      <c r="C24" s="10" t="s">
        <v>172</v>
      </c>
      <c r="D24" s="6" t="s">
        <v>172</v>
      </c>
    </row>
    <row r="25" spans="1:4" x14ac:dyDescent="0.35">
      <c r="A25" s="8" t="s">
        <v>56</v>
      </c>
      <c r="B25" s="9" t="s">
        <v>155</v>
      </c>
      <c r="C25" s="10" t="s">
        <v>172</v>
      </c>
      <c r="D25" s="6" t="s">
        <v>172</v>
      </c>
    </row>
    <row r="26" spans="1:4" x14ac:dyDescent="0.35">
      <c r="A26" s="8" t="s">
        <v>56</v>
      </c>
      <c r="B26" s="9" t="s">
        <v>156</v>
      </c>
      <c r="C26" s="10" t="s">
        <v>172</v>
      </c>
      <c r="D26" s="6" t="s">
        <v>172</v>
      </c>
    </row>
    <row r="27" spans="1:4" x14ac:dyDescent="0.35">
      <c r="A27" s="7">
        <v>50</v>
      </c>
      <c r="B27" s="9" t="s">
        <v>157</v>
      </c>
      <c r="C27" s="4" t="s">
        <v>108</v>
      </c>
      <c r="D27" s="11" t="s">
        <v>109</v>
      </c>
    </row>
    <row r="28" spans="1:4" x14ac:dyDescent="0.35">
      <c r="A28" s="7">
        <v>55</v>
      </c>
      <c r="B28" s="9" t="s">
        <v>158</v>
      </c>
      <c r="C28" s="4" t="s">
        <v>110</v>
      </c>
      <c r="D28" s="11" t="s">
        <v>111</v>
      </c>
    </row>
    <row r="29" spans="1:4" x14ac:dyDescent="0.35">
      <c r="A29" s="7">
        <v>56</v>
      </c>
      <c r="B29" s="9" t="s">
        <v>159</v>
      </c>
      <c r="C29" s="4" t="s">
        <v>112</v>
      </c>
      <c r="D29" s="11" t="s">
        <v>111</v>
      </c>
    </row>
    <row r="30" spans="1:4" x14ac:dyDescent="0.35">
      <c r="A30" s="7">
        <v>57</v>
      </c>
      <c r="B30" s="9" t="s">
        <v>160</v>
      </c>
      <c r="C30" s="4" t="s">
        <v>113</v>
      </c>
      <c r="D30" s="11" t="s">
        <v>111</v>
      </c>
    </row>
    <row r="31" spans="1:4" x14ac:dyDescent="0.35">
      <c r="A31" s="7">
        <v>60</v>
      </c>
      <c r="B31" s="9" t="s">
        <v>161</v>
      </c>
      <c r="C31" s="4" t="s">
        <v>114</v>
      </c>
      <c r="D31" s="11" t="s">
        <v>111</v>
      </c>
    </row>
    <row r="32" spans="1:4" x14ac:dyDescent="0.35">
      <c r="A32" s="7">
        <v>61</v>
      </c>
      <c r="B32" s="9" t="s">
        <v>107</v>
      </c>
      <c r="C32" s="4" t="s">
        <v>115</v>
      </c>
      <c r="D32" s="11" t="s">
        <v>111</v>
      </c>
    </row>
    <row r="33" spans="1:4" x14ac:dyDescent="0.35">
      <c r="A33" s="7">
        <v>62</v>
      </c>
      <c r="B33" s="9" t="s">
        <v>162</v>
      </c>
      <c r="C33" s="4" t="s">
        <v>116</v>
      </c>
      <c r="D33" s="11" t="s">
        <v>117</v>
      </c>
    </row>
    <row r="34" spans="1:4" x14ac:dyDescent="0.35">
      <c r="A34" s="7">
        <v>63</v>
      </c>
      <c r="B34" s="9" t="s">
        <v>163</v>
      </c>
      <c r="C34" s="4" t="s">
        <v>118</v>
      </c>
      <c r="D34" s="11" t="s">
        <v>111</v>
      </c>
    </row>
    <row r="35" spans="1:4" x14ac:dyDescent="0.35">
      <c r="A35" s="7">
        <v>64</v>
      </c>
      <c r="B35" s="9" t="s">
        <v>164</v>
      </c>
      <c r="C35" s="4" t="s">
        <v>119</v>
      </c>
      <c r="D35" s="11" t="s">
        <v>111</v>
      </c>
    </row>
    <row r="36" spans="1:4" x14ac:dyDescent="0.35">
      <c r="A36" s="7">
        <v>65</v>
      </c>
      <c r="B36" s="9" t="s">
        <v>165</v>
      </c>
      <c r="C36" s="4" t="s">
        <v>120</v>
      </c>
      <c r="D36" s="11" t="s">
        <v>111</v>
      </c>
    </row>
    <row r="37" spans="1:4" x14ac:dyDescent="0.35">
      <c r="A37" s="7">
        <v>66</v>
      </c>
      <c r="B37" s="9" t="s">
        <v>166</v>
      </c>
      <c r="C37" s="4" t="s">
        <v>121</v>
      </c>
      <c r="D37" s="11" t="s">
        <v>111</v>
      </c>
    </row>
    <row r="38" spans="1:4" x14ac:dyDescent="0.35">
      <c r="A38" s="7">
        <v>70</v>
      </c>
      <c r="B38" s="9" t="s">
        <v>167</v>
      </c>
      <c r="C38" s="4" t="s">
        <v>122</v>
      </c>
      <c r="D38" s="11" t="s">
        <v>111</v>
      </c>
    </row>
    <row r="39" spans="1:4" x14ac:dyDescent="0.35">
      <c r="A39" s="7">
        <v>71</v>
      </c>
      <c r="B39" s="9" t="s">
        <v>168</v>
      </c>
      <c r="C39" s="4" t="s">
        <v>115</v>
      </c>
      <c r="D39" s="11" t="s">
        <v>111</v>
      </c>
    </row>
    <row r="40" spans="1:4" x14ac:dyDescent="0.35">
      <c r="A40" s="7">
        <v>72</v>
      </c>
      <c r="B40" s="9" t="s">
        <v>169</v>
      </c>
      <c r="C40" s="4" t="s">
        <v>123</v>
      </c>
      <c r="D40" s="11" t="s">
        <v>111</v>
      </c>
    </row>
    <row r="41" spans="1:4" x14ac:dyDescent="0.35">
      <c r="A41" s="7">
        <v>73</v>
      </c>
      <c r="B41" s="9" t="s">
        <v>170</v>
      </c>
      <c r="C41" s="10" t="s">
        <v>172</v>
      </c>
      <c r="D41" s="6" t="s">
        <v>172</v>
      </c>
    </row>
    <row r="42" spans="1:4" x14ac:dyDescent="0.35">
      <c r="A42" s="7">
        <v>80</v>
      </c>
      <c r="B42" s="9" t="s">
        <v>171</v>
      </c>
      <c r="C42" s="4" t="s">
        <v>124</v>
      </c>
      <c r="D42" s="11" t="s">
        <v>117</v>
      </c>
    </row>
    <row r="43" spans="1:4" x14ac:dyDescent="0.35">
      <c r="A43" s="7">
        <v>90</v>
      </c>
      <c r="B43" s="9" t="s">
        <v>56</v>
      </c>
      <c r="C43" s="4" t="s">
        <v>125</v>
      </c>
      <c r="D43" s="11" t="s">
        <v>117</v>
      </c>
    </row>
    <row r="44" spans="1:4" x14ac:dyDescent="0.35">
      <c r="A44" s="7">
        <v>91</v>
      </c>
      <c r="B44" s="9" t="s">
        <v>56</v>
      </c>
      <c r="C44" s="4" t="s">
        <v>126</v>
      </c>
      <c r="D44" s="11" t="s">
        <v>117</v>
      </c>
    </row>
    <row r="45" spans="1:4" x14ac:dyDescent="0.35">
      <c r="A45" s="5" t="s">
        <v>127</v>
      </c>
      <c r="B45" s="5" t="s">
        <v>128</v>
      </c>
      <c r="C45" s="5" t="s">
        <v>128</v>
      </c>
      <c r="D45" s="12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97538E92B2874F94A0C63161903AD3" ma:contentTypeVersion="16" ma:contentTypeDescription="Create a new document." ma:contentTypeScope="" ma:versionID="f5e4ed1010a9a870f0bf7f72d8277c15">
  <xsd:schema xmlns:xsd="http://www.w3.org/2001/XMLSchema" xmlns:xs="http://www.w3.org/2001/XMLSchema" xmlns:p="http://schemas.microsoft.com/office/2006/metadata/properties" xmlns:ns2="df13437a-8450-4536-aad3-50207eb8e785" xmlns:ns3="9c420aa2-8078-4226-86fb-80d4e3d7996b" targetNamespace="http://schemas.microsoft.com/office/2006/metadata/properties" ma:root="true" ma:fieldsID="b289f4b2895367116a13f579feefa576" ns2:_="" ns3:_="">
    <xsd:import namespace="df13437a-8450-4536-aad3-50207eb8e785"/>
    <xsd:import namespace="9c420aa2-8078-4226-86fb-80d4e3d79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3437a-8450-4536-aad3-50207eb8e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b4dbda2-f4be-414b-9738-ed478144e5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20aa2-8078-4226-86fb-80d4e3d79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ee5042d-395d-42f5-aff7-bf4574c91b17}" ma:internalName="TaxCatchAll" ma:showField="CatchAllData" ma:web="9c420aa2-8078-4226-86fb-80d4e3d79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BE1272-FF5B-476E-87A8-26D8F34DD743}"/>
</file>

<file path=customXml/itemProps2.xml><?xml version="1.0" encoding="utf-8"?>
<ds:datastoreItem xmlns:ds="http://schemas.openxmlformats.org/officeDocument/2006/customXml" ds:itemID="{B2D35CDC-2076-4C39-87B0-1CAD387C60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Comparison</vt:lpstr>
      <vt:lpstr>reference data</vt:lpstr>
      <vt:lpstr>LANG</vt:lpstr>
      <vt:lpstr>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Boyland/Data/CREDITSAFE</dc:creator>
  <cp:lastModifiedBy>Ian Boyland/Data/CREDITSAFE</cp:lastModifiedBy>
  <dcterms:created xsi:type="dcterms:W3CDTF">2023-02-21T14:45:27Z</dcterms:created>
  <dcterms:modified xsi:type="dcterms:W3CDTF">2023-12-06T13:46:32Z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c8e810-0e48-4510-a73b-a00cf068b73d_Enabled">
    <vt:lpwstr>true</vt:lpwstr>
  </property>
  <property fmtid="{D5CDD505-2E9C-101B-9397-08002B2CF9AE}" pid="3" name="MSIP_Label_2bc8e810-0e48-4510-a73b-a00cf068b73d_SetDate">
    <vt:lpwstr>2023-11-27T11:01:23Z</vt:lpwstr>
  </property>
  <property fmtid="{D5CDD505-2E9C-101B-9397-08002B2CF9AE}" pid="4" name="MSIP_Label_2bc8e810-0e48-4510-a73b-a00cf068b73d_Method">
    <vt:lpwstr>Standard</vt:lpwstr>
  </property>
  <property fmtid="{D5CDD505-2E9C-101B-9397-08002B2CF9AE}" pid="5" name="MSIP_Label_2bc8e810-0e48-4510-a73b-a00cf068b73d_Name">
    <vt:lpwstr>Creditsafe Eyes Only</vt:lpwstr>
  </property>
  <property fmtid="{D5CDD505-2E9C-101B-9397-08002B2CF9AE}" pid="6" name="MSIP_Label_2bc8e810-0e48-4510-a73b-a00cf068b73d_SiteId">
    <vt:lpwstr>a8c3ac7a-1f5c-4b9e-a7e9-dec74e071af3</vt:lpwstr>
  </property>
  <property fmtid="{D5CDD505-2E9C-101B-9397-08002B2CF9AE}" pid="7" name="MSIP_Label_2bc8e810-0e48-4510-a73b-a00cf068b73d_ActionId">
    <vt:lpwstr>ade0e6e0-d24e-4bcd-83bb-27fdef4c3801</vt:lpwstr>
  </property>
  <property fmtid="{D5CDD505-2E9C-101B-9397-08002B2CF9AE}" pid="8" name="MSIP_Label_2bc8e810-0e48-4510-a73b-a00cf068b73d_ContentBits">
    <vt:lpwstr>0</vt:lpwstr>
  </property>
</Properties>
</file>