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ssecaeg.CSUK\Downloads\"/>
    </mc:Choice>
  </mc:AlternateContent>
  <bookViews>
    <workbookView xWindow="0" yWindow="0" windowWidth="19200" windowHeight="6470"/>
  </bookViews>
  <sheets>
    <sheet name="Konkurser" sheetId="8" r:id="rId1"/>
    <sheet name="Oktober konkurser" sheetId="24" r:id="rId2"/>
    <sheet name="Värst drabbade fylken" sheetId="26" r:id="rId3"/>
    <sheet name="Fylke" sheetId="17" r:id="rId4"/>
    <sheet name="Årstakt" sheetId="18" r:id="rId5"/>
    <sheet name="Branscher" sheetId="20" r:id="rId6"/>
    <sheet name="Bransch okt 2020 vs 2021" sheetId="27" r:id="rId7"/>
  </sheets>
  <definedNames>
    <definedName name="_xlnm._FilterDatabase" localSheetId="1" hidden="1">'Oktober konkurser'!$A$1:$O$1</definedName>
    <definedName name="ALL_BANKRUPTCIES_CURRENT_MONTH_20211101" localSheetId="1">'Oktober konkurser'!$A$1:$O$262</definedName>
  </definedNames>
  <calcPr calcId="162913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7" l="1"/>
  <c r="D3" i="27" l="1"/>
  <c r="D4" i="27"/>
  <c r="D5" i="27"/>
  <c r="D6" i="27"/>
  <c r="K2" i="18" l="1"/>
  <c r="K3" i="18"/>
  <c r="K4" i="18"/>
  <c r="K5" i="18"/>
  <c r="K6" i="18"/>
  <c r="K7" i="18"/>
  <c r="K8" i="18"/>
  <c r="K9" i="18"/>
  <c r="K10" i="18"/>
  <c r="K11" i="18"/>
  <c r="K12" i="18"/>
  <c r="H21" i="8" l="1"/>
  <c r="H22" i="8"/>
  <c r="H18" i="8"/>
  <c r="H19" i="8"/>
  <c r="H20" i="8"/>
  <c r="H15" i="8"/>
  <c r="H16" i="8"/>
  <c r="H17" i="8"/>
  <c r="H12" i="8"/>
  <c r="H13" i="8"/>
  <c r="H14" i="8"/>
  <c r="H9" i="8"/>
  <c r="H10" i="8"/>
  <c r="H11" i="8"/>
  <c r="H6" i="8"/>
  <c r="H7" i="8"/>
  <c r="H8" i="8"/>
  <c r="H3" i="8"/>
  <c r="H4" i="8"/>
  <c r="H5" i="8"/>
  <c r="U3" i="18" l="1"/>
  <c r="U4" i="18"/>
  <c r="U5" i="18"/>
  <c r="U6" i="18"/>
  <c r="U7" i="18"/>
  <c r="U8" i="18"/>
  <c r="U9" i="18"/>
  <c r="U10" i="18"/>
  <c r="U11" i="18"/>
  <c r="U12" i="18"/>
  <c r="U2" i="18"/>
  <c r="N3" i="18" l="1"/>
  <c r="N4" i="18"/>
  <c r="N5" i="18"/>
  <c r="N6" i="18"/>
  <c r="N7" i="18"/>
  <c r="N8" i="18"/>
  <c r="N9" i="18"/>
  <c r="N10" i="18"/>
  <c r="N11" i="18"/>
  <c r="N12" i="18"/>
  <c r="N2" i="18"/>
  <c r="N3" i="20" l="1"/>
  <c r="N4" i="20"/>
  <c r="N5" i="20"/>
  <c r="N6" i="20"/>
  <c r="N2" i="20"/>
  <c r="C13" i="18"/>
  <c r="D13" i="18"/>
  <c r="E13" i="18"/>
  <c r="F13" i="18"/>
  <c r="G13" i="18"/>
  <c r="M13" i="18"/>
  <c r="L13" i="18"/>
  <c r="K13" i="18"/>
  <c r="J13" i="18"/>
  <c r="I13" i="18"/>
  <c r="H13" i="18"/>
  <c r="B13" i="18"/>
  <c r="P12" i="18"/>
  <c r="P11" i="18"/>
  <c r="P10" i="18"/>
  <c r="P9" i="18"/>
  <c r="P8" i="18"/>
  <c r="P7" i="18"/>
  <c r="P6" i="18"/>
  <c r="P5" i="18"/>
  <c r="P4" i="18"/>
  <c r="P3" i="18"/>
  <c r="O13" i="18"/>
  <c r="P2" i="18"/>
  <c r="C13" i="17"/>
  <c r="B13" i="17"/>
  <c r="D12" i="17"/>
  <c r="D11" i="17"/>
  <c r="D10" i="17"/>
  <c r="D9" i="17"/>
  <c r="D8" i="17"/>
  <c r="D7" i="17"/>
  <c r="D6" i="17"/>
  <c r="D5" i="17"/>
  <c r="D4" i="17"/>
  <c r="D3" i="17"/>
  <c r="D2" i="17"/>
  <c r="N13" i="18" l="1"/>
  <c r="P13" i="18" s="1"/>
  <c r="D13" i="17"/>
  <c r="D18" i="8" l="1"/>
  <c r="E18" i="8" s="1"/>
  <c r="D14" i="8"/>
  <c r="D10" i="8"/>
  <c r="D6" i="8"/>
  <c r="E6" i="8" s="1"/>
  <c r="E7" i="8"/>
  <c r="E8" i="8"/>
  <c r="E9" i="8"/>
  <c r="E11" i="8"/>
  <c r="E12" i="8"/>
  <c r="E13" i="8"/>
  <c r="E15" i="8"/>
  <c r="E16" i="8"/>
  <c r="E17" i="8"/>
  <c r="E4" i="8"/>
  <c r="E5" i="8"/>
  <c r="E3" i="8"/>
  <c r="D19" i="8" l="1"/>
  <c r="E10" i="8"/>
  <c r="C6" i="8"/>
  <c r="C18" i="8" l="1"/>
  <c r="B18" i="8"/>
  <c r="C14" i="8"/>
  <c r="E14" i="8" s="1"/>
  <c r="B14" i="8"/>
  <c r="C10" i="8"/>
  <c r="B10" i="8"/>
  <c r="B19" i="8" s="1"/>
  <c r="B6" i="8"/>
  <c r="C19" i="8" l="1"/>
  <c r="E19" i="8" s="1"/>
</calcChain>
</file>

<file path=xl/connections.xml><?xml version="1.0" encoding="utf-8"?>
<connections xmlns="http://schemas.openxmlformats.org/spreadsheetml/2006/main">
  <connection id="1" name="ALL_BANKRUPTCIES_CURRENT_MONTH_20211101" type="6" refreshedVersion="6" background="1" saveData="1">
    <textPr codePage="65001" sourceFile="C:\Users\cssecaeg.CSUK\Downloads\ALL_BANKRUPTCIES_CURRENT_MONTH_20211101.csv" decimal="," thousands=" 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<sst xmlns="http://schemas.openxmlformats.org/spreadsheetml/2006/main" count="2237" uniqueCount="621">
  <si>
    <t>FYLKE</t>
  </si>
  <si>
    <t>Viken</t>
  </si>
  <si>
    <t>Detaljhandel</t>
  </si>
  <si>
    <t>Agder</t>
  </si>
  <si>
    <t>Agentur- og engroshandel</t>
  </si>
  <si>
    <t>Vestland</t>
  </si>
  <si>
    <t>Oslo</t>
  </si>
  <si>
    <t>Serveringsvirksomhet</t>
  </si>
  <si>
    <t>Vestfold og Telemark</t>
  </si>
  <si>
    <t>Trøndelag</t>
  </si>
  <si>
    <t>Oppføring av bygninger</t>
  </si>
  <si>
    <t>Rogaland</t>
  </si>
  <si>
    <t>Møre og Romsdal</t>
  </si>
  <si>
    <t>Innlandet</t>
  </si>
  <si>
    <t>Spesialisert bygge- og anleggsvirksomhet</t>
  </si>
  <si>
    <t>Nordland</t>
  </si>
  <si>
    <t>Troms og Finnmark</t>
  </si>
  <si>
    <t>Bankrupcties Norge</t>
  </si>
  <si>
    <t xml:space="preserve">Diff procent </t>
  </si>
  <si>
    <t>Jan</t>
  </si>
  <si>
    <t>Feb</t>
  </si>
  <si>
    <t>Q1</t>
  </si>
  <si>
    <t>Apr</t>
  </si>
  <si>
    <t>Maj</t>
  </si>
  <si>
    <t>Q2</t>
  </si>
  <si>
    <t>Aug</t>
  </si>
  <si>
    <t>Sep</t>
  </si>
  <si>
    <t>Q3</t>
  </si>
  <si>
    <t>Okt</t>
  </si>
  <si>
    <t>Nov</t>
  </si>
  <si>
    <t>Dec</t>
  </si>
  <si>
    <t>Q4</t>
  </si>
  <si>
    <t>Totalt Årstakt</t>
  </si>
  <si>
    <t>Mars</t>
  </si>
  <si>
    <t>April</t>
  </si>
  <si>
    <t>Juni</t>
  </si>
  <si>
    <t>Juli</t>
  </si>
  <si>
    <t>Totalt</t>
  </si>
  <si>
    <t>Januar</t>
  </si>
  <si>
    <t>Fylken</t>
  </si>
  <si>
    <t>September</t>
  </si>
  <si>
    <t>Oktober</t>
  </si>
  <si>
    <t>November</t>
  </si>
  <si>
    <t>Årbasis  (hittills i år)</t>
  </si>
  <si>
    <t>Årstakt 21/20</t>
  </si>
  <si>
    <t>Februar</t>
  </si>
  <si>
    <t>Mai</t>
  </si>
  <si>
    <t>August</t>
  </si>
  <si>
    <t>Desember</t>
  </si>
  <si>
    <t xml:space="preserve">Mai </t>
  </si>
  <si>
    <t xml:space="preserve">Juli </t>
  </si>
  <si>
    <t>ORGANIZATION_NUMBER</t>
  </si>
  <si>
    <t>BANKRUPTCY_DATE</t>
  </si>
  <si>
    <t>TURNOVER_TKR</t>
  </si>
  <si>
    <t>ACCOUNT_DATE</t>
  </si>
  <si>
    <t>COMPANY_NAME</t>
  </si>
  <si>
    <t>POSTAL_CODE</t>
  </si>
  <si>
    <t>CITY</t>
  </si>
  <si>
    <t>BRANCH_CODE</t>
  </si>
  <si>
    <t>BRANCH_ENG</t>
  </si>
  <si>
    <t>BRANCH_NO</t>
  </si>
  <si>
    <t>OSLO</t>
  </si>
  <si>
    <t>47.000</t>
  </si>
  <si>
    <t>Retail trade</t>
  </si>
  <si>
    <t>41.000</t>
  </si>
  <si>
    <t>Construction of buildings</t>
  </si>
  <si>
    <t>43.000</t>
  </si>
  <si>
    <t>Specialised construction activities</t>
  </si>
  <si>
    <t>TRONDHEIM</t>
  </si>
  <si>
    <t>56.000</t>
  </si>
  <si>
    <t>Food and beverage service activities</t>
  </si>
  <si>
    <t>46.000</t>
  </si>
  <si>
    <t>Wholesale trade</t>
  </si>
  <si>
    <t>68.000</t>
  </si>
  <si>
    <t>Real estate activities</t>
  </si>
  <si>
    <t>Omsetning og drift av fast eiendom</t>
  </si>
  <si>
    <t>45.000</t>
  </si>
  <si>
    <t>Wholesale and retail trade and repair of motor vehicles and motorcycles</t>
  </si>
  <si>
    <t>Handel med og reparasjon av motorvogner</t>
  </si>
  <si>
    <t>96.000</t>
  </si>
  <si>
    <t>Other personal service activities</t>
  </si>
  <si>
    <t>Annen personlig tjenesteyting</t>
  </si>
  <si>
    <t>49.000</t>
  </si>
  <si>
    <t>Land transport and transport via pipelines</t>
  </si>
  <si>
    <t>Landtransport og rørtransport</t>
  </si>
  <si>
    <t>62.000</t>
  </si>
  <si>
    <t>Computer programming. consultancy and related activities</t>
  </si>
  <si>
    <t>Tjenester tilknyttet informasjonsteknologi</t>
  </si>
  <si>
    <t>74.000</t>
  </si>
  <si>
    <t>Other professional</t>
  </si>
  <si>
    <t>Annen faglig</t>
  </si>
  <si>
    <t>71.000</t>
  </si>
  <si>
    <t>Architectural and engineering activities. technical testing and analysis</t>
  </si>
  <si>
    <t>Arkitektvirksomhet og teknisk konsulentvirksomhet</t>
  </si>
  <si>
    <t>ÅLESUND</t>
  </si>
  <si>
    <t>MOSS</t>
  </si>
  <si>
    <t>70.000</t>
  </si>
  <si>
    <t>Activities of head offices. management consultancy activities</t>
  </si>
  <si>
    <t>Hovedkontortjenester</t>
  </si>
  <si>
    <t>Radetiketter</t>
  </si>
  <si>
    <t>Totalsumma</t>
  </si>
  <si>
    <t>Antal av BRANCH_NO</t>
  </si>
  <si>
    <t>Diff procent 21/20</t>
  </si>
  <si>
    <t>EMPLOYEES</t>
  </si>
  <si>
    <t>FINANCIAL_YEAR</t>
  </si>
  <si>
    <t>NUMBER_OF_MAN_YEAR</t>
  </si>
  <si>
    <t>NUMBER_OF_EMPLOYEES</t>
  </si>
  <si>
    <t>78.000</t>
  </si>
  <si>
    <t>Employment activities</t>
  </si>
  <si>
    <t>Arbeidskrafttjenester</t>
  </si>
  <si>
    <t>LILLEHAMMER</t>
  </si>
  <si>
    <t>SKIEN</t>
  </si>
  <si>
    <t>Kopiera in kolumn C från Fylke</t>
  </si>
  <si>
    <t>31-12-2019</t>
  </si>
  <si>
    <t>31-12-2018</t>
  </si>
  <si>
    <t>31-12-2020</t>
  </si>
  <si>
    <t>SANDEFJORD</t>
  </si>
  <si>
    <t>Kopiera in O</t>
  </si>
  <si>
    <t>Klistra in detta nya värde i O</t>
  </si>
  <si>
    <t>10.000</t>
  </si>
  <si>
    <t>Manufacture of food products</t>
  </si>
  <si>
    <t>Produksjon av nærings- og nytelsesmidler</t>
  </si>
  <si>
    <t>TROMSØ</t>
  </si>
  <si>
    <t>93.000</t>
  </si>
  <si>
    <t>Sports activities and amusement and recreation activities</t>
  </si>
  <si>
    <t>Sports- og fritidsaktiviteter og drift av fornøyelsesetablissementer</t>
  </si>
  <si>
    <t>BODØ</t>
  </si>
  <si>
    <t>FREDRIKSTAD</t>
  </si>
  <si>
    <t>BERGEN</t>
  </si>
  <si>
    <t>82.000</t>
  </si>
  <si>
    <t>Office administrative</t>
  </si>
  <si>
    <t>Annen forretningsmessig tjenesteyting</t>
  </si>
  <si>
    <t>81.000</t>
  </si>
  <si>
    <t>Services to buildings and landscape activities</t>
  </si>
  <si>
    <t>Tjenester tilknyttet eiendomsdrift</t>
  </si>
  <si>
    <t>85.000</t>
  </si>
  <si>
    <t>Education</t>
  </si>
  <si>
    <t>Undervisning</t>
  </si>
  <si>
    <t>00.000</t>
  </si>
  <si>
    <t>Unknown</t>
  </si>
  <si>
    <t>Uoppgitt</t>
  </si>
  <si>
    <t>KRISTIANSUND N</t>
  </si>
  <si>
    <t>(tom)</t>
  </si>
  <si>
    <t>Antal av FYLKE</t>
  </si>
  <si>
    <t>73.000</t>
  </si>
  <si>
    <t>Advertising and market research</t>
  </si>
  <si>
    <t>Annonse- og reklamevirksomhet og markedsundersøkelser</t>
  </si>
  <si>
    <t>53.000</t>
  </si>
  <si>
    <t>Postal and courier activities</t>
  </si>
  <si>
    <t>Post og distribusjonsvirksomhet</t>
  </si>
  <si>
    <t>HEIMDAL</t>
  </si>
  <si>
    <t>86.000</t>
  </si>
  <si>
    <t>Human health activities</t>
  </si>
  <si>
    <t>Helsetjenester</t>
  </si>
  <si>
    <t>59.000</t>
  </si>
  <si>
    <t>Motion picture</t>
  </si>
  <si>
    <t>Film-</t>
  </si>
  <si>
    <t>JESSHEIM</t>
  </si>
  <si>
    <t>SANDNES</t>
  </si>
  <si>
    <t>LØRENSKOG</t>
  </si>
  <si>
    <t>95.000</t>
  </si>
  <si>
    <t>Repair of computers and personal and household goods</t>
  </si>
  <si>
    <t>Reparasjon av datamaskiner</t>
  </si>
  <si>
    <t>BREKSTAD</t>
  </si>
  <si>
    <t>STEINKJER</t>
  </si>
  <si>
    <t>VEAVÅGEN</t>
  </si>
  <si>
    <t>SAGVÅG</t>
  </si>
  <si>
    <t>88.000</t>
  </si>
  <si>
    <t>Social work activities without accommodation</t>
  </si>
  <si>
    <t>Sosiale omsorgstjenester uten botilbud</t>
  </si>
  <si>
    <t>FORNEBU</t>
  </si>
  <si>
    <t>STRAUME</t>
  </si>
  <si>
    <t>GRESSVIK</t>
  </si>
  <si>
    <t>LANGESUND</t>
  </si>
  <si>
    <t>SKJETTEN</t>
  </si>
  <si>
    <t>ASKIM</t>
  </si>
  <si>
    <t>STOKMARKNES</t>
  </si>
  <si>
    <t>KONGSVINGER</t>
  </si>
  <si>
    <t>VANSE</t>
  </si>
  <si>
    <t>SØRUM</t>
  </si>
  <si>
    <t>ÅGOTNES</t>
  </si>
  <si>
    <t>KARMSUND</t>
  </si>
  <si>
    <t>HORTEN</t>
  </si>
  <si>
    <t>NESTTUN</t>
  </si>
  <si>
    <t>NITTEDAL</t>
  </si>
  <si>
    <t>ELVERUM</t>
  </si>
  <si>
    <t>MANDAL</t>
  </si>
  <si>
    <t>KRISTIANSAND S</t>
  </si>
  <si>
    <t>ingeFylke</t>
  </si>
  <si>
    <t>01-10-2021</t>
  </si>
  <si>
    <t>VOSS SLAM OG SPYLETEKNIKK AS</t>
  </si>
  <si>
    <t>VOSS</t>
  </si>
  <si>
    <t>TOP TUNING AS</t>
  </si>
  <si>
    <t>MATHIESEN RENHOLD AS</t>
  </si>
  <si>
    <t>GREÅKER</t>
  </si>
  <si>
    <t>ESSET AS</t>
  </si>
  <si>
    <t>LYSAKER</t>
  </si>
  <si>
    <t>EIBO EIENDOM AS</t>
  </si>
  <si>
    <t>HAUGESUND</t>
  </si>
  <si>
    <t>ALT I PARKETT AS</t>
  </si>
  <si>
    <t>RØRLEGGERMESTER KNUT LINDBERG AS</t>
  </si>
  <si>
    <t>GRANLI</t>
  </si>
  <si>
    <t>FAST COMMERCE AS</t>
  </si>
  <si>
    <t>MARIDAL GRILL OG PIZZA AS</t>
  </si>
  <si>
    <t>DRY AS</t>
  </si>
  <si>
    <t>SIGNATUR BOLIG AS</t>
  </si>
  <si>
    <t>LØVMYR DRIFT &amp; VEDLIKEHOLD AS</t>
  </si>
  <si>
    <t>PROLAN INVEST AS</t>
  </si>
  <si>
    <t>JOHANSSON ENTREPRENAD AS</t>
  </si>
  <si>
    <t>PUFF BAR AS</t>
  </si>
  <si>
    <t>NORGES GYM AS</t>
  </si>
  <si>
    <t>VPTECH AS</t>
  </si>
  <si>
    <t>SKALLESTAD</t>
  </si>
  <si>
    <t>PROVECTUS PHARMA AS</t>
  </si>
  <si>
    <t>SCN HOLDING AS</t>
  </si>
  <si>
    <t>SORTLAND</t>
  </si>
  <si>
    <t>PVC VINDUER &amp; DØRER AS</t>
  </si>
  <si>
    <t>03-10-2021</t>
  </si>
  <si>
    <t>SHS BYGG AS</t>
  </si>
  <si>
    <t>HAMAR</t>
  </si>
  <si>
    <t>BJERKE VAKTMESTERSERVICE AS</t>
  </si>
  <si>
    <t>KVANTO BYGG AS</t>
  </si>
  <si>
    <t>MOLDJORD</t>
  </si>
  <si>
    <t>PELO SOLUTIONS AS</t>
  </si>
  <si>
    <t>HOLTER</t>
  </si>
  <si>
    <t>BYGG OG ENTREPRENØR AS</t>
  </si>
  <si>
    <t>HAFRSFJORD</t>
  </si>
  <si>
    <t>RIVEPARTNER AS</t>
  </si>
  <si>
    <t>B.K BYGG &amp; EIENDOMSUTVIKLING AS</t>
  </si>
  <si>
    <t>GAEA BY M&amp;H AS</t>
  </si>
  <si>
    <t>NAMSOS</t>
  </si>
  <si>
    <t>05-10-2021</t>
  </si>
  <si>
    <t>INNO-ENTREPRENØR AS</t>
  </si>
  <si>
    <t>SR MASKINCONSULT AS</t>
  </si>
  <si>
    <t>BYGGTJENESTER INNLANDET AS</t>
  </si>
  <si>
    <t>BRUMUNDDAL</t>
  </si>
  <si>
    <t>BERBYGG AS</t>
  </si>
  <si>
    <t>NORGECONSULT BYGG AS</t>
  </si>
  <si>
    <t>OLAFSEN-HØIBACH INVEST AS</t>
  </si>
  <si>
    <t>ORANGE AS</t>
  </si>
  <si>
    <t>61.000</t>
  </si>
  <si>
    <t>Telecommunications</t>
  </si>
  <si>
    <t>Telekommunikasjon</t>
  </si>
  <si>
    <t>ADEJO SERVICE AS</t>
  </si>
  <si>
    <t>06-10-2021</t>
  </si>
  <si>
    <t>JOHN EIRIK TELLE AS</t>
  </si>
  <si>
    <t>SMÅDYRKLINIKKENE I TRONDHEIM AS</t>
  </si>
  <si>
    <t>75.000</t>
  </si>
  <si>
    <t>Veterinary activities</t>
  </si>
  <si>
    <t>Veterinærtjenester</t>
  </si>
  <si>
    <t>ENA DRIFT OG RENHOLD AS</t>
  </si>
  <si>
    <t>FJELDAL INVEST AS</t>
  </si>
  <si>
    <t>SQANDI AS</t>
  </si>
  <si>
    <t>ZANA AS</t>
  </si>
  <si>
    <t>STAVANGER</t>
  </si>
  <si>
    <t>NORTHERN GROUP AS</t>
  </si>
  <si>
    <t>SARTOR VASK OG RENS AS</t>
  </si>
  <si>
    <t>KONTU AS</t>
  </si>
  <si>
    <t>ECOINOWASTE AS</t>
  </si>
  <si>
    <t>KAUPANGER</t>
  </si>
  <si>
    <t>38.000</t>
  </si>
  <si>
    <t>Waste collection</t>
  </si>
  <si>
    <t>Innsamling</t>
  </si>
  <si>
    <t>VIKANHOLMEN HOLDING AS</t>
  </si>
  <si>
    <t>PORTER TUNG OG LETT TRANSPORT AS</t>
  </si>
  <si>
    <t>RANHEIM</t>
  </si>
  <si>
    <t>07-10-2021</t>
  </si>
  <si>
    <t>HAPPY SUSHI AS</t>
  </si>
  <si>
    <t>HEILT NATURLEG AS</t>
  </si>
  <si>
    <t>SOGNDAL</t>
  </si>
  <si>
    <t>LUSTER BOK AS</t>
  </si>
  <si>
    <t>GAUPNE</t>
  </si>
  <si>
    <t>HBK 1 AS</t>
  </si>
  <si>
    <t>HAMMERFEST</t>
  </si>
  <si>
    <t>BERTHELSEN RØR AS</t>
  </si>
  <si>
    <t>ERDAL</t>
  </si>
  <si>
    <t>RENT OG PENT AS</t>
  </si>
  <si>
    <t>SANDVIKA</t>
  </si>
  <si>
    <t>CJC EIENDOM AS</t>
  </si>
  <si>
    <t>APEMEDIA AS</t>
  </si>
  <si>
    <t>BERGEN HELHETSKLINIKK AS</t>
  </si>
  <si>
    <t>PBS STONGVEIEN AS</t>
  </si>
  <si>
    <t>ÅKREHAMN</t>
  </si>
  <si>
    <t>MINOTI AS</t>
  </si>
  <si>
    <t>SOL 247 NORGE AS</t>
  </si>
  <si>
    <t>NÆRBØ</t>
  </si>
  <si>
    <t>DS. PHOTO AS</t>
  </si>
  <si>
    <t>TRANS NORWAY AS</t>
  </si>
  <si>
    <t>STRØMMEN</t>
  </si>
  <si>
    <t>OPPHEIM HOTEL EIENDOM AS</t>
  </si>
  <si>
    <t>HALVARD 10 AS</t>
  </si>
  <si>
    <t>DAGDRIFT AS</t>
  </si>
  <si>
    <t>08-10-2021</t>
  </si>
  <si>
    <t>PARIS FRISØR AS</t>
  </si>
  <si>
    <t>KONGSBERG</t>
  </si>
  <si>
    <t>NORSKE DATAPRODUKTER AS</t>
  </si>
  <si>
    <t>DILLING</t>
  </si>
  <si>
    <t>JORDET ENTREPRENØR AS</t>
  </si>
  <si>
    <t>MELDAL</t>
  </si>
  <si>
    <t>NORDIC SALES AS</t>
  </si>
  <si>
    <t>NORD ANLEGG AS</t>
  </si>
  <si>
    <t>MAURA</t>
  </si>
  <si>
    <t>DANIELSEN &amp; SALTVEDT MASKIN AS</t>
  </si>
  <si>
    <t>KAFÈ SAMSPEL AS</t>
  </si>
  <si>
    <t>HUSNES</t>
  </si>
  <si>
    <t>VESTRA AS</t>
  </si>
  <si>
    <t>VÆKTARSTUA HOTELL AS</t>
  </si>
  <si>
    <t>TYDAL</t>
  </si>
  <si>
    <t>55.000</t>
  </si>
  <si>
    <t>Accommodation</t>
  </si>
  <si>
    <t>Overnattingsvirksomhet</t>
  </si>
  <si>
    <t>ZBP AS</t>
  </si>
  <si>
    <t>BARKÅKER</t>
  </si>
  <si>
    <t>GRIMSTAD FLYTTEBYRÅ AS</t>
  </si>
  <si>
    <t>GRIMSTAD</t>
  </si>
  <si>
    <t>09-10-2021</t>
  </si>
  <si>
    <t>ENGEN BYGG AS</t>
  </si>
  <si>
    <t>FAGERNES</t>
  </si>
  <si>
    <t>UR KOLONIAL AS</t>
  </si>
  <si>
    <t>KIRKENÆR</t>
  </si>
  <si>
    <t>PROMAR PROPERTY AS</t>
  </si>
  <si>
    <t>ABRAHAMSEN MASKIN AS</t>
  </si>
  <si>
    <t>ZOO-1 UTSTYR OG HUNDEFRISØR AS</t>
  </si>
  <si>
    <t>DISTRIBUSJON PLUSS AS</t>
  </si>
  <si>
    <t>JT ABRAHAMSEN HOLDING AS</t>
  </si>
  <si>
    <t>12-10-2021</t>
  </si>
  <si>
    <t>MIDT-NORGE BYGG AS</t>
  </si>
  <si>
    <t>LØKKEN VERK</t>
  </si>
  <si>
    <t>BUDBRINGER1 AS</t>
  </si>
  <si>
    <t>EGERSUND</t>
  </si>
  <si>
    <t>BOLSTAD EIENDOM AS</t>
  </si>
  <si>
    <t>A-TECH BYGGMONTASJE AS</t>
  </si>
  <si>
    <t>STATHELLE</t>
  </si>
  <si>
    <t>STRAIGHT EDGE AS</t>
  </si>
  <si>
    <t>COLUMBI GLASS AS</t>
  </si>
  <si>
    <t>ETNE FRISØR AS</t>
  </si>
  <si>
    <t>ETNE</t>
  </si>
  <si>
    <t>ZOOVERDEN AS</t>
  </si>
  <si>
    <t>FLATEBY</t>
  </si>
  <si>
    <t>MACATO HÅNDVERK AS</t>
  </si>
  <si>
    <t>N.F BYGG OG RENOVERING AS</t>
  </si>
  <si>
    <t>HALDEN</t>
  </si>
  <si>
    <t>OSLO BYGGMONTERING AS</t>
  </si>
  <si>
    <t>BILLINGSTAD</t>
  </si>
  <si>
    <t>13-10-2021</t>
  </si>
  <si>
    <t>AFT110 AS</t>
  </si>
  <si>
    <t>RASTA</t>
  </si>
  <si>
    <t>ASKIM SELSKAPSMAT OG SJOKOLADESTØPERI AS</t>
  </si>
  <si>
    <t>EVENES BUSS AS</t>
  </si>
  <si>
    <t>LILAND</t>
  </si>
  <si>
    <t>CITY SKREDDER AS</t>
  </si>
  <si>
    <t>14.000</t>
  </si>
  <si>
    <t>Manufacture of wearing apparel</t>
  </si>
  <si>
    <t>Produksjon av klær</t>
  </si>
  <si>
    <t>SOLGUILLE INVEST AS</t>
  </si>
  <si>
    <t>ASKER</t>
  </si>
  <si>
    <t>PEARL2 EIENDOM AS</t>
  </si>
  <si>
    <t>ORKANGER</t>
  </si>
  <si>
    <t>BYGG NOR AS</t>
  </si>
  <si>
    <t>AGDER GRAVING OG TRANSPORT AS</t>
  </si>
  <si>
    <t>LYNGDAL</t>
  </si>
  <si>
    <t>URTER I POSEN AS</t>
  </si>
  <si>
    <t>GEITHUS</t>
  </si>
  <si>
    <t>NAN BAKERIET AS</t>
  </si>
  <si>
    <t>RRS AS</t>
  </si>
  <si>
    <t>H ENTREPRENØR AS</t>
  </si>
  <si>
    <t>SPIKKESTAD</t>
  </si>
  <si>
    <t>STEPZ MUSIC INVEST AS</t>
  </si>
  <si>
    <t>HOLMESTRAND</t>
  </si>
  <si>
    <t>SEFERI THORBYGG AS</t>
  </si>
  <si>
    <t>14-10-2021</t>
  </si>
  <si>
    <t>ÅSANE TURBUSS AS</t>
  </si>
  <si>
    <t>NYBORG</t>
  </si>
  <si>
    <t>LITTLE AMERIKA AS</t>
  </si>
  <si>
    <t>HØVIK</t>
  </si>
  <si>
    <t>JUST COFFEE AS</t>
  </si>
  <si>
    <t>GÅLÅ ALPIN AS</t>
  </si>
  <si>
    <t>GÅLÅ</t>
  </si>
  <si>
    <t>TR BYGG SERVICE AS</t>
  </si>
  <si>
    <t>INTERNASJONAL MAT AS</t>
  </si>
  <si>
    <t>NORDIC BAKERI AS</t>
  </si>
  <si>
    <t>VIEWPOINT PRODUKSJON AS</t>
  </si>
  <si>
    <t>SKJOLD</t>
  </si>
  <si>
    <t>VIA-VEDLIKEHOLD AS</t>
  </si>
  <si>
    <t>NORDISK STEIN TEKNIKK AS</t>
  </si>
  <si>
    <t>DEEPSEA SHIPBROKERS AS</t>
  </si>
  <si>
    <t>52.000</t>
  </si>
  <si>
    <t>Warehousing and support activities for transportation</t>
  </si>
  <si>
    <t>Lagring og andre tjenester tilknyttet transport</t>
  </si>
  <si>
    <t>15-10-2021</t>
  </si>
  <si>
    <t>OKTO AS</t>
  </si>
  <si>
    <t>TRANSPORT OG LAGER AS</t>
  </si>
  <si>
    <t>BRASIL INVEST AS</t>
  </si>
  <si>
    <t>VOLLEN</t>
  </si>
  <si>
    <t>ROANSEGG AS</t>
  </si>
  <si>
    <t>ROAN</t>
  </si>
  <si>
    <t>01.000</t>
  </si>
  <si>
    <t>Crop and animal production</t>
  </si>
  <si>
    <t>Jordbruk og tjenester tilknyttet jordbruk</t>
  </si>
  <si>
    <t>RNJ1 AS</t>
  </si>
  <si>
    <t>FRESH COFFEE AS</t>
  </si>
  <si>
    <t>BOLIGSTYLING KUNST &amp; DESIGN AVD. SØR</t>
  </si>
  <si>
    <t>SAFE-PRO SYSTEMS AS</t>
  </si>
  <si>
    <t>ABC 2030 AS</t>
  </si>
  <si>
    <t>RNK3 AS</t>
  </si>
  <si>
    <t>LIMECORE AS</t>
  </si>
  <si>
    <t>APARTO AS</t>
  </si>
  <si>
    <t>63.000</t>
  </si>
  <si>
    <t>Information service activities</t>
  </si>
  <si>
    <t>Informasjonstjenester</t>
  </si>
  <si>
    <t>BOLIGSTYLING KUNST &amp; DESIGN AVD. NORD AS</t>
  </si>
  <si>
    <t>RMA4 AS</t>
  </si>
  <si>
    <t>16-10-2021</t>
  </si>
  <si>
    <t>RF BYGG AS</t>
  </si>
  <si>
    <t>TORP</t>
  </si>
  <si>
    <t>LIGNATEC AS</t>
  </si>
  <si>
    <t>SENJAGÅRDEN AS</t>
  </si>
  <si>
    <t>GIBOSTAD</t>
  </si>
  <si>
    <t>GEA AS</t>
  </si>
  <si>
    <t>GJØVIK</t>
  </si>
  <si>
    <t>MAX RØR OG VARME AS</t>
  </si>
  <si>
    <t>BLOMMENHOLM</t>
  </si>
  <si>
    <t>BENJEL AS</t>
  </si>
  <si>
    <t>FLORØ</t>
  </si>
  <si>
    <t>19-10-2021</t>
  </si>
  <si>
    <t>KR SALG OG SERVICE AS</t>
  </si>
  <si>
    <t>FLISA</t>
  </si>
  <si>
    <t>33.000</t>
  </si>
  <si>
    <t>Repair and installation of machinery and equipment</t>
  </si>
  <si>
    <t>Reparasjon og installasjon av maskiner og utstyr</t>
  </si>
  <si>
    <t>BERGEN IMPORT AS</t>
  </si>
  <si>
    <t>KJERRGARDEN</t>
  </si>
  <si>
    <t>MDS AS</t>
  </si>
  <si>
    <t>OLSVIK</t>
  </si>
  <si>
    <t>RR GROUP AS</t>
  </si>
  <si>
    <t>SON</t>
  </si>
  <si>
    <t>HEALTHY FASTFOOD</t>
  </si>
  <si>
    <t>ENEBAKK</t>
  </si>
  <si>
    <t>SOKNEDAL BENSIN AS</t>
  </si>
  <si>
    <t>SOKNEDAL</t>
  </si>
  <si>
    <t>BMP BETONG AS</t>
  </si>
  <si>
    <t>BØNES</t>
  </si>
  <si>
    <t>JASMIN RENGJØRING AS</t>
  </si>
  <si>
    <t>AK MALING AS</t>
  </si>
  <si>
    <t>STJØRDAL PIZZA &amp; GRILL AS</t>
  </si>
  <si>
    <t>STJØRDAL</t>
  </si>
  <si>
    <t>BLUESHIELD KAPITAL AS</t>
  </si>
  <si>
    <t>FYLLINGSDALEN</t>
  </si>
  <si>
    <t>INVOERUSS AS</t>
  </si>
  <si>
    <t>DRAMMEN</t>
  </si>
  <si>
    <t>18.000</t>
  </si>
  <si>
    <t>Printing and reproduction of recorded media</t>
  </si>
  <si>
    <t>Trykking og reproduksjon av innspilte opptak</t>
  </si>
  <si>
    <t>TIMI DESIGN AS</t>
  </si>
  <si>
    <t>TERTNES</t>
  </si>
  <si>
    <t>HOUSE OF STORY AS</t>
  </si>
  <si>
    <t>SKIPTVET</t>
  </si>
  <si>
    <t>20-10-2021</t>
  </si>
  <si>
    <t>SYRENA VASK AS</t>
  </si>
  <si>
    <t>BASI AS</t>
  </si>
  <si>
    <t>NORDICPRODUCT AS</t>
  </si>
  <si>
    <t>MERÅKER</t>
  </si>
  <si>
    <t>PD TRANSPORT AS</t>
  </si>
  <si>
    <t>STØV AS</t>
  </si>
  <si>
    <t>OPPDAL</t>
  </si>
  <si>
    <t>ALFADAK AS</t>
  </si>
  <si>
    <t>FROGNER</t>
  </si>
  <si>
    <t>KROSSØY TAXI AS</t>
  </si>
  <si>
    <t>SN BYGGRUPPEN AS</t>
  </si>
  <si>
    <t>TYNSET</t>
  </si>
  <si>
    <t>NATUR- OG MILJØSERVICE AS</t>
  </si>
  <si>
    <t>ÅSEN</t>
  </si>
  <si>
    <t>LETTKOST AS</t>
  </si>
  <si>
    <t>VINDEREN BYGG MESTERBEDRIFT AS</t>
  </si>
  <si>
    <t>SNACKBAR'N AS</t>
  </si>
  <si>
    <t>SKOTTERUD</t>
  </si>
  <si>
    <t>ADOREHUS AS</t>
  </si>
  <si>
    <t>FETSUND</t>
  </si>
  <si>
    <t>TK BYGG OG EIENDOM AS</t>
  </si>
  <si>
    <t>22-10-2021</t>
  </si>
  <si>
    <t>ARCTIC TRAVEL CONCEPTS AS</t>
  </si>
  <si>
    <t>LONGYEARBYEN</t>
  </si>
  <si>
    <t>GLOBUS NORD AS</t>
  </si>
  <si>
    <t>TF TRANSPORT AS</t>
  </si>
  <si>
    <t>TROMSDALEN</t>
  </si>
  <si>
    <t>CHRISTIAN SERVICES AS</t>
  </si>
  <si>
    <t>MELSOMVIK</t>
  </si>
  <si>
    <t>HOLDING JOE AS</t>
  </si>
  <si>
    <t>64.000</t>
  </si>
  <si>
    <t>Financial service activities</t>
  </si>
  <si>
    <t>Finansieringsvirksomhet</t>
  </si>
  <si>
    <t>DAKAJ BYGG AS</t>
  </si>
  <si>
    <t>KNUDSEN CB CARRIERS AS</t>
  </si>
  <si>
    <t>50.000</t>
  </si>
  <si>
    <t>Water transport</t>
  </si>
  <si>
    <t>Sjøfart</t>
  </si>
  <si>
    <t>BACHE BAR PUB AS</t>
  </si>
  <si>
    <t>FIXMOB NORGE AS</t>
  </si>
  <si>
    <t>AVALDSNES</t>
  </si>
  <si>
    <t>NYHAG MARINE AS</t>
  </si>
  <si>
    <t>BRANDVAL</t>
  </si>
  <si>
    <t>LATVIAN WOOD AS</t>
  </si>
  <si>
    <t>SKJERVØY</t>
  </si>
  <si>
    <t>VR HUS BYGG AS</t>
  </si>
  <si>
    <t>ROLVSØY</t>
  </si>
  <si>
    <t>GAUVIK INVEST AS</t>
  </si>
  <si>
    <t>KÅRTVEIT TRADING AS</t>
  </si>
  <si>
    <t>VENTI NOR AS</t>
  </si>
  <si>
    <t>23-10-2021</t>
  </si>
  <si>
    <t>KRAGERØ ASSURANSE AS</t>
  </si>
  <si>
    <t>KRAGERØ</t>
  </si>
  <si>
    <t>66.000</t>
  </si>
  <si>
    <t>Activities auxiliary to financial services and insurance activities</t>
  </si>
  <si>
    <t>Tjenester tilknyttet finansierings- og forsikringsvirksomhet</t>
  </si>
  <si>
    <t>CHOICE FOODS AS</t>
  </si>
  <si>
    <t>KJØKKENFORNYEREN TELEMARK AS</t>
  </si>
  <si>
    <t>NESLANDSVATN</t>
  </si>
  <si>
    <t>NETTDEKOR AS</t>
  </si>
  <si>
    <t>E-HANDEL INVEST AS</t>
  </si>
  <si>
    <t>NORWEGIAN SUBSEA PIPE AS</t>
  </si>
  <si>
    <t>PROFF GRUPPEN BYGG AS</t>
  </si>
  <si>
    <t>SELLY HOME AS</t>
  </si>
  <si>
    <t>TRESTEIN SANDNES AS</t>
  </si>
  <si>
    <t>FIGGJO</t>
  </si>
  <si>
    <t>KALKJINN INVEST AS</t>
  </si>
  <si>
    <t>SUNNDALSØRA</t>
  </si>
  <si>
    <t>31-10-2020</t>
  </si>
  <si>
    <t>JUST CRUZING AS</t>
  </si>
  <si>
    <t>TJØME</t>
  </si>
  <si>
    <t>14Z INTERNATIONAL AS</t>
  </si>
  <si>
    <t>QUALITY FOOD AS</t>
  </si>
  <si>
    <t>NORVESTMENT AS</t>
  </si>
  <si>
    <t>OTTA BIL AS</t>
  </si>
  <si>
    <t>OTTA</t>
  </si>
  <si>
    <t>26-10-2021</t>
  </si>
  <si>
    <t>SKARBØVIK INVEST AS</t>
  </si>
  <si>
    <t>MIDT HELGELAND AS</t>
  </si>
  <si>
    <t>MOSJØEN</t>
  </si>
  <si>
    <t>FRI-FAMILIA AS</t>
  </si>
  <si>
    <t>14Z HOLDINGS AS</t>
  </si>
  <si>
    <t>WAXERIAN AS</t>
  </si>
  <si>
    <t>RHEYNS SALG OG MARKEDSFØRING AS</t>
  </si>
  <si>
    <t>27-10-2021</t>
  </si>
  <si>
    <t>RABBEN MARINA AS</t>
  </si>
  <si>
    <t>SISTRANDA</t>
  </si>
  <si>
    <t>MALING 1000 TRONDHEIM AS</t>
  </si>
  <si>
    <t>JA-CO MASKIN AS</t>
  </si>
  <si>
    <t>ANDEBU</t>
  </si>
  <si>
    <t>FISKEUTSALG UB AS</t>
  </si>
  <si>
    <t>DOLMØY</t>
  </si>
  <si>
    <t>LAMBADAS AS</t>
  </si>
  <si>
    <t>AURSKOG</t>
  </si>
  <si>
    <t>BARBERS CREW &amp; INKS AS</t>
  </si>
  <si>
    <t>SMART RENHOLD AS</t>
  </si>
  <si>
    <t>VIKEN MASKINDRIFT AS</t>
  </si>
  <si>
    <t>LM PARKETT SERVICE AS</t>
  </si>
  <si>
    <t>SOOT-VAC AS</t>
  </si>
  <si>
    <t>TROLLÅSEN</t>
  </si>
  <si>
    <t>LRA VEDLIKEHOLD AS</t>
  </si>
  <si>
    <t>25.000</t>
  </si>
  <si>
    <t>Manufacture of fabricated metal products</t>
  </si>
  <si>
    <t>Produksjon av metallvarer</t>
  </si>
  <si>
    <t>VERPET MASKINSERVICE AS</t>
  </si>
  <si>
    <t>BRØDRENE TRANSPORT AS</t>
  </si>
  <si>
    <t>CE ANLEGG AS</t>
  </si>
  <si>
    <t>FÆRVIK</t>
  </si>
  <si>
    <t>A.K UTLEIE AS</t>
  </si>
  <si>
    <t>ØSTBERGS AS</t>
  </si>
  <si>
    <t>STANBYGG &amp; ELEKTRO AS</t>
  </si>
  <si>
    <t>WAHWAH SKIN TRIM STUDIO AS</t>
  </si>
  <si>
    <t>MING CHINA AS</t>
  </si>
  <si>
    <t>TÅRNÅSEN</t>
  </si>
  <si>
    <t>BYGG BAD OG VVS AS</t>
  </si>
  <si>
    <t>LHOLD AS</t>
  </si>
  <si>
    <t>FURUSET BYGG OG OPPUSSING AS</t>
  </si>
  <si>
    <t>NOVITA VÆRØYTRANS AS</t>
  </si>
  <si>
    <t>FISKTRANS AS</t>
  </si>
  <si>
    <t>BALANSE &amp; HELSETERAPI AS</t>
  </si>
  <si>
    <t>UB ENTREPRENØR AS</t>
  </si>
  <si>
    <t>EMO ELEKTRO AS</t>
  </si>
  <si>
    <t>BYGGMESTER ESPEN JOHANSEN AS</t>
  </si>
  <si>
    <t>VANN VARME &amp; BAD AS</t>
  </si>
  <si>
    <t>HYGIENESERVICE AS</t>
  </si>
  <si>
    <t>HEIMDALL HOLDING AS</t>
  </si>
  <si>
    <t>EST AGENTUR AS</t>
  </si>
  <si>
    <t>OS</t>
  </si>
  <si>
    <t>29-10-2021</t>
  </si>
  <si>
    <t>MARIKE HOLDING AS</t>
  </si>
  <si>
    <t>INTERFIX BYGG AS</t>
  </si>
  <si>
    <t>MAE YAI AS</t>
  </si>
  <si>
    <t>BENDIT BAR &amp; RESTAURANT AS</t>
  </si>
  <si>
    <t>LILLI &amp; LEOPOLD AS</t>
  </si>
  <si>
    <t>ALT ELEKTRO AS</t>
  </si>
  <si>
    <t>NANNESTAD</t>
  </si>
  <si>
    <t>ETPROFESSIONAL AS</t>
  </si>
  <si>
    <t>LARSNES</t>
  </si>
  <si>
    <t>SLEPETJENESTER AS</t>
  </si>
  <si>
    <t>FORSAND</t>
  </si>
  <si>
    <t>INTERFIX ENTREPRENØR AS</t>
  </si>
  <si>
    <t>KB SOLUTIONS AS</t>
  </si>
  <si>
    <t>VARHAUG</t>
  </si>
  <si>
    <t>ERISTAR AS</t>
  </si>
  <si>
    <t>FAMILIEN WIEN AS</t>
  </si>
  <si>
    <t>BTT NORGE AS</t>
  </si>
  <si>
    <t>30-10-2021</t>
  </si>
  <si>
    <t>PROFF ASSURANSE AS</t>
  </si>
  <si>
    <t>DIN PIZZA AS</t>
  </si>
  <si>
    <t>GAMLE FREDRIKSTAD</t>
  </si>
  <si>
    <t>BRAVO BEMANNING AS</t>
  </si>
  <si>
    <t>SENJA SOLAVSKJERMING AS</t>
  </si>
  <si>
    <t>NORSK AUTOMATION AS</t>
  </si>
  <si>
    <t>GÅLÅVATNET FJELLGREND AS</t>
  </si>
  <si>
    <t>LOFOTEN GATE AS</t>
  </si>
  <si>
    <t>LØDINGEN</t>
  </si>
  <si>
    <t>MAJOR57 AS</t>
  </si>
  <si>
    <t>MASKIN OG ROBOT SERVICE AS</t>
  </si>
  <si>
    <t>KEBAB HOUSE VALASKJOLD AS</t>
  </si>
  <si>
    <t>SARPSBORG</t>
  </si>
  <si>
    <t>RØRLEGGER - RØRLEGGERVAKT AS</t>
  </si>
  <si>
    <t>PETTER SMAAVIK AS</t>
  </si>
  <si>
    <t>LIBERTIN MEDIA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</si>
</sst>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Questrial"/>
    </font>
    <font>
      <sz val="11"/>
      <color theme="1"/>
      <name val="Calibri"/>
      <family val="2"/>
      <scheme val="minor"/>
    </font>
    <font>
      <b/>
      <sz val="11"/>
      <color theme="1"/>
      <name val="Questrial"/>
    </font>
    <font>
      <sz val="10"/>
      <name val="Arial"/>
      <family val="2"/>
    </font>
    <font>
      <b/>
      <sz val="20"/>
      <color theme="0"/>
      <name val="Questrial"/>
    </font>
    <font>
      <b/>
      <sz val="15"/>
      <name val="Questrial"/>
    </font>
    <font>
      <b/>
      <sz val="14"/>
      <name val="Questrial"/>
    </font>
    <font>
      <b/>
      <sz val="10"/>
      <name val="Questrial"/>
    </font>
    <font>
      <b/>
      <sz val="11"/>
      <color theme="3"/>
      <name val="Questrial"/>
    </font>
    <font>
      <b/>
      <sz val="12"/>
      <name val="Questrial"/>
    </font>
    <font>
      <b/>
      <sz val="12"/>
      <color theme="1"/>
      <name val="Questrial"/>
    </font>
    <font>
      <sz val="12"/>
      <color theme="1"/>
      <name val="Questrial"/>
    </font>
    <font>
      <sz val="12"/>
      <name val="Questrial"/>
    </font>
    <font>
      <b/>
      <i/>
      <sz val="12"/>
      <color theme="1"/>
      <name val="Questrial"/>
    </font>
    <font>
      <b/>
      <sz val="12"/>
      <color theme="4"/>
      <name val="Questrial"/>
    </font>
    <font>
      <sz val="10"/>
      <color rgb="FFFF0000"/>
      <name val="Questrial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6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8" fillId="0" borderId="0" xfId="2" applyFont="1" applyAlignment="1" applyProtection="1">
      <alignment horizontal="left"/>
      <protection locked="0"/>
    </xf>
    <xf numFmtId="0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9" fontId="9" fillId="0" borderId="0" xfId="1" applyFont="1" applyAlignment="1">
      <alignment horizontal="right"/>
    </xf>
    <xf numFmtId="0" fontId="8" fillId="5" borderId="0" xfId="2" applyFont="1" applyFill="1" applyAlignment="1" applyProtection="1">
      <alignment horizontal="left"/>
      <protection locked="0"/>
    </xf>
    <xf numFmtId="0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8" fillId="6" borderId="0" xfId="2" applyFont="1" applyFill="1" applyAlignment="1" applyProtection="1">
      <alignment horizontal="left"/>
      <protection locked="0"/>
    </xf>
    <xf numFmtId="0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0" fillId="0" borderId="1" xfId="2" applyFont="1" applyBorder="1"/>
    <xf numFmtId="1" fontId="3" fillId="0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17" fontId="11" fillId="3" borderId="0" xfId="0" applyNumberFormat="1" applyFont="1" applyFill="1" applyAlignment="1">
      <alignment horizontal="center" vertical="center" wrapText="1"/>
    </xf>
    <xf numFmtId="0" fontId="12" fillId="0" borderId="0" xfId="0" applyFont="1"/>
    <xf numFmtId="9" fontId="13" fillId="0" borderId="0" xfId="1" applyFont="1" applyAlignment="1">
      <alignment horizontal="center"/>
    </xf>
    <xf numFmtId="0" fontId="11" fillId="7" borderId="0" xfId="0" applyFont="1" applyFill="1"/>
    <xf numFmtId="0" fontId="11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center" vertical="center"/>
    </xf>
    <xf numFmtId="9" fontId="13" fillId="8" borderId="2" xfId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7" fillId="9" borderId="0" xfId="0" applyFont="1" applyFill="1"/>
    <xf numFmtId="0" fontId="0" fillId="9" borderId="0" xfId="0" applyFill="1"/>
    <xf numFmtId="17" fontId="0" fillId="0" borderId="0" xfId="0" applyNumberFormat="1"/>
    <xf numFmtId="9" fontId="0" fillId="0" borderId="0" xfId="1" applyFont="1"/>
    <xf numFmtId="0" fontId="0" fillId="0" borderId="0" xfId="0" applyNumberFormat="1" applyFill="1"/>
    <xf numFmtId="0" fontId="5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 2" xfId="2"/>
    <cellStyle name="Procent" xfId="1" builtinId="5"/>
  </cellStyles>
  <dxfs count="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6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82332252705731E-2"/>
          <c:y val="4.896708842945293E-2"/>
          <c:w val="0.91021937752312121"/>
          <c:h val="0.79903709305144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Konkurser!$B$2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(Konkurser!$A$3:$A$5,Konkurser!$A$7:$A$9,Konkurser!$A$11:$A$13,Konkurser!$A$15:$A$17)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(Konkurser!$B$3:$B$5,Konkurser!$B$7:$B$9,Konkurser!$B$11:$B$13,Konkurser!$B$15:$B$17)</c:f>
              <c:numCache>
                <c:formatCode>General</c:formatCode>
                <c:ptCount val="12"/>
                <c:pt idx="0">
                  <c:v>326</c:v>
                </c:pt>
                <c:pt idx="1">
                  <c:v>293</c:v>
                </c:pt>
                <c:pt idx="2">
                  <c:v>381</c:v>
                </c:pt>
                <c:pt idx="3">
                  <c:v>290</c:v>
                </c:pt>
                <c:pt idx="4">
                  <c:v>329</c:v>
                </c:pt>
                <c:pt idx="5">
                  <c:v>334</c:v>
                </c:pt>
                <c:pt idx="6">
                  <c:v>261</c:v>
                </c:pt>
                <c:pt idx="7">
                  <c:v>274</c:v>
                </c:pt>
                <c:pt idx="8">
                  <c:v>353</c:v>
                </c:pt>
                <c:pt idx="9">
                  <c:v>388</c:v>
                </c:pt>
                <c:pt idx="10">
                  <c:v>337</c:v>
                </c:pt>
                <c:pt idx="11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F-4C10-8670-007708D9470F}"/>
            </c:ext>
          </c:extLst>
        </c:ser>
        <c:ser>
          <c:idx val="1"/>
          <c:order val="1"/>
          <c:tx>
            <c:strRef>
              <c:f>Konkurser!$C$2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(Konkurser!$A$3:$A$5,Konkurser!$A$7:$A$9,Konkurser!$A$11:$A$13,Konkurser!$A$15:$A$17)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(Konkurser!$C$3:$C$5,Konkurser!$C$7:$C$9,Konkurser!$C$11:$C$13,Konkurser!$C$15:$C$17)</c:f>
              <c:numCache>
                <c:formatCode>General</c:formatCode>
                <c:ptCount val="12"/>
                <c:pt idx="0">
                  <c:v>356</c:v>
                </c:pt>
                <c:pt idx="1">
                  <c:v>340</c:v>
                </c:pt>
                <c:pt idx="2">
                  <c:v>324</c:v>
                </c:pt>
                <c:pt idx="3">
                  <c:v>243</c:v>
                </c:pt>
                <c:pt idx="4">
                  <c:v>291</c:v>
                </c:pt>
                <c:pt idx="5">
                  <c:v>329</c:v>
                </c:pt>
                <c:pt idx="6">
                  <c:v>215</c:v>
                </c:pt>
                <c:pt idx="7">
                  <c:v>192</c:v>
                </c:pt>
                <c:pt idx="8">
                  <c:v>311</c:v>
                </c:pt>
                <c:pt idx="9">
                  <c:v>323</c:v>
                </c:pt>
                <c:pt idx="10">
                  <c:v>294</c:v>
                </c:pt>
                <c:pt idx="1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F-4C10-8670-007708D9470F}"/>
            </c:ext>
          </c:extLst>
        </c:ser>
        <c:ser>
          <c:idx val="2"/>
          <c:order val="2"/>
          <c:tx>
            <c:strRef>
              <c:f>Konkurser!$D$2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B6B76"/>
            </a:solidFill>
            <a:ln>
              <a:solidFill>
                <a:srgbClr val="DB6B76"/>
              </a:solidFill>
            </a:ln>
            <a:effectLst/>
          </c:spPr>
          <c:invertIfNegative val="0"/>
          <c:cat>
            <c:strRef>
              <c:f>(Konkurser!$A$3:$A$5,Konkurser!$A$7:$A$9,Konkurser!$A$11:$A$13,Konkurser!$A$15:$A$17)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(Konkurser!$D$3:$D$5,Konkurser!$D$7:$D$9,Konkurser!$D$11:$D$13,Konkurser!$D$15:$D$17)</c:f>
              <c:numCache>
                <c:formatCode>General</c:formatCode>
                <c:ptCount val="12"/>
                <c:pt idx="0">
                  <c:v>175</c:v>
                </c:pt>
                <c:pt idx="1">
                  <c:v>251</c:v>
                </c:pt>
                <c:pt idx="2">
                  <c:v>271</c:v>
                </c:pt>
                <c:pt idx="3">
                  <c:v>237</c:v>
                </c:pt>
                <c:pt idx="4">
                  <c:v>210</c:v>
                </c:pt>
                <c:pt idx="5">
                  <c:v>246</c:v>
                </c:pt>
                <c:pt idx="6">
                  <c:v>156</c:v>
                </c:pt>
                <c:pt idx="7">
                  <c:v>123</c:v>
                </c:pt>
                <c:pt idx="8">
                  <c:v>207</c:v>
                </c:pt>
                <c:pt idx="9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F-4C10-8670-007708D94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872959"/>
        <c:axId val="1370877119"/>
      </c:barChart>
      <c:catAx>
        <c:axId val="137087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  <c:crossAx val="1370877119"/>
        <c:crosses val="autoZero"/>
        <c:auto val="1"/>
        <c:lblAlgn val="ctr"/>
        <c:lblOffset val="100"/>
        <c:noMultiLvlLbl val="0"/>
      </c:catAx>
      <c:valAx>
        <c:axId val="1370877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  <c:crossAx val="13708729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Branscher!$A$2</c:f>
              <c:strCache>
                <c:ptCount val="1"/>
                <c:pt idx="0">
                  <c:v>Spesialisert bygge- og anleggsvirksomhet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Branscher!$B$1:$M$1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</c:v>
                </c:pt>
                <c:pt idx="4">
                  <c:v>Mai </c:v>
                </c:pt>
                <c:pt idx="5">
                  <c:v>Juni</c:v>
                </c:pt>
                <c:pt idx="6">
                  <c:v>Juli 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Branscher!$B$2:$M$2</c:f>
              <c:numCache>
                <c:formatCode>General</c:formatCode>
                <c:ptCount val="12"/>
                <c:pt idx="0" formatCode="0">
                  <c:v>25</c:v>
                </c:pt>
                <c:pt idx="1">
                  <c:v>41</c:v>
                </c:pt>
                <c:pt idx="2">
                  <c:v>41</c:v>
                </c:pt>
                <c:pt idx="3">
                  <c:v>38</c:v>
                </c:pt>
                <c:pt idx="4">
                  <c:v>37</c:v>
                </c:pt>
                <c:pt idx="5">
                  <c:v>23</c:v>
                </c:pt>
                <c:pt idx="6">
                  <c:v>17</c:v>
                </c:pt>
                <c:pt idx="7">
                  <c:v>20</c:v>
                </c:pt>
                <c:pt idx="8">
                  <c:v>24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5-4CBD-8C6F-692BE4ADC117}"/>
            </c:ext>
          </c:extLst>
        </c:ser>
        <c:ser>
          <c:idx val="1"/>
          <c:order val="1"/>
          <c:tx>
            <c:strRef>
              <c:f>Branscher!$A$3</c:f>
              <c:strCache>
                <c:ptCount val="1"/>
                <c:pt idx="0">
                  <c:v>Oppføring av bygninger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Branscher!$B$1:$M$1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</c:v>
                </c:pt>
                <c:pt idx="4">
                  <c:v>Mai </c:v>
                </c:pt>
                <c:pt idx="5">
                  <c:v>Juni</c:v>
                </c:pt>
                <c:pt idx="6">
                  <c:v>Juli 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Branscher!$B$3:$M$3</c:f>
              <c:numCache>
                <c:formatCode>General</c:formatCode>
                <c:ptCount val="12"/>
                <c:pt idx="0" formatCode="0">
                  <c:v>21</c:v>
                </c:pt>
                <c:pt idx="1">
                  <c:v>36</c:v>
                </c:pt>
                <c:pt idx="2">
                  <c:v>43</c:v>
                </c:pt>
                <c:pt idx="3">
                  <c:v>39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20</c:v>
                </c:pt>
                <c:pt idx="8">
                  <c:v>21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55-4CBD-8C6F-692BE4ADC117}"/>
            </c:ext>
          </c:extLst>
        </c:ser>
        <c:ser>
          <c:idx val="2"/>
          <c:order val="2"/>
          <c:tx>
            <c:strRef>
              <c:f>Branscher!$A$4</c:f>
              <c:strCache>
                <c:ptCount val="1"/>
                <c:pt idx="0">
                  <c:v>Serveringsvirksomhet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Branscher!$B$1:$M$1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</c:v>
                </c:pt>
                <c:pt idx="4">
                  <c:v>Mai </c:v>
                </c:pt>
                <c:pt idx="5">
                  <c:v>Juni</c:v>
                </c:pt>
                <c:pt idx="6">
                  <c:v>Juli 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Branscher!$B$4:$M$4</c:f>
              <c:numCache>
                <c:formatCode>General</c:formatCode>
                <c:ptCount val="12"/>
                <c:pt idx="0" formatCode="0">
                  <c:v>13</c:v>
                </c:pt>
                <c:pt idx="1">
                  <c:v>23</c:v>
                </c:pt>
                <c:pt idx="2">
                  <c:v>24</c:v>
                </c:pt>
                <c:pt idx="3">
                  <c:v>24</c:v>
                </c:pt>
                <c:pt idx="4">
                  <c:v>17</c:v>
                </c:pt>
                <c:pt idx="5">
                  <c:v>25</c:v>
                </c:pt>
                <c:pt idx="6">
                  <c:v>11</c:v>
                </c:pt>
                <c:pt idx="7">
                  <c:v>10</c:v>
                </c:pt>
                <c:pt idx="8">
                  <c:v>24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55-4CBD-8C6F-692BE4ADC117}"/>
            </c:ext>
          </c:extLst>
        </c:ser>
        <c:ser>
          <c:idx val="3"/>
          <c:order val="3"/>
          <c:tx>
            <c:strRef>
              <c:f>Branscher!$A$5</c:f>
              <c:strCache>
                <c:ptCount val="1"/>
                <c:pt idx="0">
                  <c:v>Detaljhandel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Branscher!$B$1:$M$1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</c:v>
                </c:pt>
                <c:pt idx="4">
                  <c:v>Mai </c:v>
                </c:pt>
                <c:pt idx="5">
                  <c:v>Juni</c:v>
                </c:pt>
                <c:pt idx="6">
                  <c:v>Juli 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Branscher!$B$5:$M$5</c:f>
              <c:numCache>
                <c:formatCode>General</c:formatCode>
                <c:ptCount val="12"/>
                <c:pt idx="0" formatCode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13</c:v>
                </c:pt>
                <c:pt idx="7">
                  <c:v>5</c:v>
                </c:pt>
                <c:pt idx="8">
                  <c:v>17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855-4CBD-8C6F-692BE4ADC117}"/>
            </c:ext>
          </c:extLst>
        </c:ser>
        <c:ser>
          <c:idx val="4"/>
          <c:order val="4"/>
          <c:tx>
            <c:strRef>
              <c:f>Branscher!$A$6</c:f>
              <c:strCache>
                <c:ptCount val="1"/>
                <c:pt idx="0">
                  <c:v>Agentur- og engroshandel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Branscher!$B$1:$M$1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</c:v>
                </c:pt>
                <c:pt idx="4">
                  <c:v>Mai </c:v>
                </c:pt>
                <c:pt idx="5">
                  <c:v>Juni</c:v>
                </c:pt>
                <c:pt idx="6">
                  <c:v>Juli 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Branscher!$B$6:$M$6</c:f>
              <c:numCache>
                <c:formatCode>General</c:formatCode>
                <c:ptCount val="12"/>
                <c:pt idx="0" formatCode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2</c:v>
                </c:pt>
                <c:pt idx="8">
                  <c:v>16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55-4CBD-8C6F-692BE4AD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692175"/>
        <c:axId val="1382698831"/>
      </c:lineChart>
      <c:catAx>
        <c:axId val="1382692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  <c:crossAx val="1382698831"/>
        <c:crosses val="autoZero"/>
        <c:auto val="1"/>
        <c:lblAlgn val="ctr"/>
        <c:lblOffset val="100"/>
        <c:noMultiLvlLbl val="0"/>
      </c:catAx>
      <c:valAx>
        <c:axId val="138269883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  <c:crossAx val="13826921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Questrial" panose="02000000000000000000" pitchFamily="2" charset="0"/>
                <a:ea typeface="+mn-ea"/>
                <a:cs typeface="+mn-cs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Questrial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73024</xdr:rowOff>
    </xdr:from>
    <xdr:to>
      <xdr:col>10</xdr:col>
      <xdr:colOff>171450</xdr:colOff>
      <xdr:row>46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92075</xdr:rowOff>
    </xdr:from>
    <xdr:to>
      <xdr:col>11</xdr:col>
      <xdr:colOff>63500</xdr:colOff>
      <xdr:row>22</xdr:row>
      <xdr:rowOff>168275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milla Emring/Marketing/CSSE" refreshedDate="44501.36703321759" createdVersion="6" refreshedVersion="6" minRefreshableVersion="3" recordCount="262">
  <cacheSource type="worksheet">
    <worksheetSource ref="O1:O1048576" sheet="Oktober konkurser"/>
  </cacheSource>
  <cacheFields count="1">
    <cacheField name="BRANCH_NO" numFmtId="0">
      <sharedItems containsBlank="1" count="64">
        <s v="Tjenester tilknyttet eiendomsdrift"/>
        <s v="Handel med og reparasjon av motorvogner"/>
        <s v="Oppføring av bygninger"/>
        <s v="Omsetning og drift av fast eiendom"/>
        <s v="Spesialisert bygge- og anleggsvirksomhet"/>
        <s v="Tjenester tilknyttet informasjonsteknologi"/>
        <s v="Serveringsvirksomhet"/>
        <s v="Annen personlig tjenesteyting"/>
        <s v="Uoppgitt"/>
        <s v="Detaljhandel"/>
        <s v="Sports- og fritidsaktiviteter og drift av fornøyelsesetablissementer"/>
        <s v="Agentur- og engroshandel"/>
        <s v="Telekommunikasjon"/>
        <s v="Veterinærtjenester"/>
        <s v="Hovedkontortjenester"/>
        <s v="Arkitektvirksomhet og teknisk konsulentvirksomhet"/>
        <s v="Innsamling"/>
        <s v="Post og distribusjonsvirksomhet"/>
        <s v="Helsetjenester"/>
        <s v="Annen faglig"/>
        <s v="Landtransport og rørtransport"/>
        <s v="Annonse- og reklamevirksomhet og markedsundersøkelser"/>
        <s v="Overnattingsvirksomhet"/>
        <s v="Produksjon av nærings- og nytelsesmidler"/>
        <s v="Produksjon av klær"/>
        <s v="Lagring og andre tjenester tilknyttet transport"/>
        <s v="Annen forretningsmessig tjenesteyting"/>
        <s v="Jordbruk og tjenester tilknyttet jordbruk"/>
        <s v="Informasjonstjenester"/>
        <s v="Reparasjon og installasjon av maskiner og utstyr"/>
        <s v="Trykking og reproduksjon av innspilte opptak"/>
        <s v="Film-"/>
        <s v="Sosiale omsorgstjenester uten botilbud"/>
        <s v="Finansieringsvirksomhet"/>
        <s v="Sjøfart"/>
        <s v="Reparasjon av datamaskiner"/>
        <s v="Arbeidskrafttjenester"/>
        <s v="Tjenester tilknyttet finansierings- og forsikringsvirksomhet"/>
        <s v="Produksjon av metallvarer"/>
        <s v="Undervisning"/>
        <m/>
        <s v="Anleggsvirksomhet" u="1"/>
        <s v="Produksjon av andre transportmidler" u="1"/>
        <s v="Produksjon av andre ikke-metallholdige mineralprodukter" u="1"/>
        <s v="Skogbruk og tjenester tilknyttet skogbruk" u="1"/>
        <s v="Produksjon av elektrisk utstyr" u="1"/>
        <s v="Produksjon av kjemikalier og kjemiske produkter" u="1"/>
        <s v="Radio- og fjernsynskringkasting" u="1"/>
        <s v="Produksjon av maskiner og utstyr til generell bruk" u="1"/>
        <s v="Produksjon av papir og papirvarer" u="1"/>
        <s v="Elektrisitets-" u="1"/>
        <s v="Utleie- og leasingvirksomhet" u="1"/>
        <s v="Fiske" u="1"/>
        <s v="Forskning og utviklingsarbeid" u="1"/>
        <s v="Produksjon av møbler" u="1"/>
        <s v="Produksjon av datamaskiner og elektroniske og optiske produkter" u="1"/>
        <s v="Kunstnerisk virksomhet og underholdningsvirksomhet" u="1"/>
        <s v="Reisebyrå- og reisearrangørvirksomhet og tilknyttede tjenester" u="1"/>
        <s v="Produksjon av trelast og varer av tre" u="1"/>
        <s v="Produksjon av drikkevarer" u="1"/>
        <s v="Juridisk og regnskapsmessig tjenesteyting" u="1"/>
        <s v="Annen industriproduksjon" u="1"/>
        <s v="Vakttjeneste og etterforsking" u="1"/>
        <s v="Lufttransport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milla Emring/Marketing/CSSE" refreshedDate="44501.367095370369" createdVersion="6" refreshedVersion="6" minRefreshableVersion="3" recordCount="262">
  <cacheSource type="worksheet">
    <worksheetSource ref="L1:L1048576" sheet="Oktober konkurser"/>
  </cacheSource>
  <cacheFields count="1">
    <cacheField name="FYLKE" numFmtId="0">
      <sharedItems containsBlank="1" count="13">
        <s v="Vestland"/>
        <s v="Oslo"/>
        <s v="Viken"/>
        <s v="Rogaland"/>
        <s v="Agder"/>
        <s v="Innlandet"/>
        <s v="Vestfold og Telemark"/>
        <s v="Nordland"/>
        <s v="Trøndelag"/>
        <s v="Møre og Romsdal"/>
        <s v="Troms og Finnmark"/>
        <s v="ingeFylk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</r>
  <r>
    <x v="1"/>
  </r>
  <r>
    <x v="0"/>
  </r>
  <r>
    <x v="2"/>
  </r>
  <r>
    <x v="3"/>
  </r>
  <r>
    <x v="4"/>
  </r>
  <r>
    <x v="4"/>
  </r>
  <r>
    <x v="5"/>
  </r>
  <r>
    <x v="6"/>
  </r>
  <r>
    <x v="7"/>
  </r>
  <r>
    <x v="2"/>
  </r>
  <r>
    <x v="0"/>
  </r>
  <r>
    <x v="8"/>
  </r>
  <r>
    <x v="4"/>
  </r>
  <r>
    <x v="9"/>
  </r>
  <r>
    <x v="10"/>
  </r>
  <r>
    <x v="4"/>
  </r>
  <r>
    <x v="9"/>
  </r>
  <r>
    <x v="5"/>
  </r>
  <r>
    <x v="11"/>
  </r>
  <r>
    <x v="2"/>
  </r>
  <r>
    <x v="0"/>
  </r>
  <r>
    <x v="4"/>
  </r>
  <r>
    <x v="5"/>
  </r>
  <r>
    <x v="2"/>
  </r>
  <r>
    <x v="4"/>
  </r>
  <r>
    <x v="2"/>
  </r>
  <r>
    <x v="9"/>
  </r>
  <r>
    <x v="2"/>
  </r>
  <r>
    <x v="4"/>
  </r>
  <r>
    <x v="4"/>
  </r>
  <r>
    <x v="2"/>
  </r>
  <r>
    <x v="2"/>
  </r>
  <r>
    <x v="8"/>
  </r>
  <r>
    <x v="12"/>
  </r>
  <r>
    <x v="0"/>
  </r>
  <r>
    <x v="4"/>
  </r>
  <r>
    <x v="13"/>
  </r>
  <r>
    <x v="0"/>
  </r>
  <r>
    <x v="14"/>
  </r>
  <r>
    <x v="15"/>
  </r>
  <r>
    <x v="9"/>
  </r>
  <r>
    <x v="6"/>
  </r>
  <r>
    <x v="7"/>
  </r>
  <r>
    <x v="2"/>
  </r>
  <r>
    <x v="16"/>
  </r>
  <r>
    <x v="14"/>
  </r>
  <r>
    <x v="17"/>
  </r>
  <r>
    <x v="6"/>
  </r>
  <r>
    <x v="9"/>
  </r>
  <r>
    <x v="9"/>
  </r>
  <r>
    <x v="6"/>
  </r>
  <r>
    <x v="4"/>
  </r>
  <r>
    <x v="0"/>
  </r>
  <r>
    <x v="2"/>
  </r>
  <r>
    <x v="2"/>
  </r>
  <r>
    <x v="18"/>
  </r>
  <r>
    <x v="2"/>
  </r>
  <r>
    <x v="6"/>
  </r>
  <r>
    <x v="7"/>
  </r>
  <r>
    <x v="19"/>
  </r>
  <r>
    <x v="20"/>
  </r>
  <r>
    <x v="3"/>
  </r>
  <r>
    <x v="3"/>
  </r>
  <r>
    <x v="6"/>
  </r>
  <r>
    <x v="6"/>
  </r>
  <r>
    <x v="11"/>
  </r>
  <r>
    <x v="4"/>
  </r>
  <r>
    <x v="21"/>
  </r>
  <r>
    <x v="2"/>
  </r>
  <r>
    <x v="4"/>
  </r>
  <r>
    <x v="6"/>
  </r>
  <r>
    <x v="14"/>
  </r>
  <r>
    <x v="22"/>
  </r>
  <r>
    <x v="14"/>
  </r>
  <r>
    <x v="20"/>
  </r>
  <r>
    <x v="2"/>
  </r>
  <r>
    <x v="23"/>
  </r>
  <r>
    <x v="3"/>
  </r>
  <r>
    <x v="3"/>
  </r>
  <r>
    <x v="9"/>
  </r>
  <r>
    <x v="20"/>
  </r>
  <r>
    <x v="4"/>
  </r>
  <r>
    <x v="4"/>
  </r>
  <r>
    <x v="17"/>
  </r>
  <r>
    <x v="3"/>
  </r>
  <r>
    <x v="2"/>
  </r>
  <r>
    <x v="7"/>
  </r>
  <r>
    <x v="19"/>
  </r>
  <r>
    <x v="7"/>
  </r>
  <r>
    <x v="7"/>
  </r>
  <r>
    <x v="11"/>
  </r>
  <r>
    <x v="2"/>
  </r>
  <r>
    <x v="2"/>
  </r>
  <r>
    <x v="3"/>
  </r>
  <r>
    <x v="6"/>
  </r>
  <r>
    <x v="20"/>
  </r>
  <r>
    <x v="24"/>
  </r>
  <r>
    <x v="14"/>
  </r>
  <r>
    <x v="2"/>
  </r>
  <r>
    <x v="2"/>
  </r>
  <r>
    <x v="4"/>
  </r>
  <r>
    <x v="9"/>
  </r>
  <r>
    <x v="23"/>
  </r>
  <r>
    <x v="14"/>
  </r>
  <r>
    <x v="2"/>
  </r>
  <r>
    <x v="19"/>
  </r>
  <r>
    <x v="4"/>
  </r>
  <r>
    <x v="20"/>
  </r>
  <r>
    <x v="19"/>
  </r>
  <r>
    <x v="9"/>
  </r>
  <r>
    <x v="10"/>
  </r>
  <r>
    <x v="2"/>
  </r>
  <r>
    <x v="9"/>
  </r>
  <r>
    <x v="23"/>
  </r>
  <r>
    <x v="2"/>
  </r>
  <r>
    <x v="4"/>
  </r>
  <r>
    <x v="11"/>
  </r>
  <r>
    <x v="25"/>
  </r>
  <r>
    <x v="15"/>
  </r>
  <r>
    <x v="20"/>
  </r>
  <r>
    <x v="26"/>
  </r>
  <r>
    <x v="27"/>
  </r>
  <r>
    <x v="27"/>
  </r>
  <r>
    <x v="6"/>
  </r>
  <r>
    <x v="9"/>
  </r>
  <r>
    <x v="11"/>
  </r>
  <r>
    <x v="14"/>
  </r>
  <r>
    <x v="27"/>
  </r>
  <r>
    <x v="5"/>
  </r>
  <r>
    <x v="28"/>
  </r>
  <r>
    <x v="9"/>
  </r>
  <r>
    <x v="27"/>
  </r>
  <r>
    <x v="2"/>
  </r>
  <r>
    <x v="2"/>
  </r>
  <r>
    <x v="7"/>
  </r>
  <r>
    <x v="4"/>
  </r>
  <r>
    <x v="4"/>
  </r>
  <r>
    <x v="22"/>
  </r>
  <r>
    <x v="29"/>
  </r>
  <r>
    <x v="11"/>
  </r>
  <r>
    <x v="29"/>
  </r>
  <r>
    <x v="1"/>
  </r>
  <r>
    <x v="6"/>
  </r>
  <r>
    <x v="9"/>
  </r>
  <r>
    <x v="8"/>
  </r>
  <r>
    <x v="0"/>
  </r>
  <r>
    <x v="4"/>
  </r>
  <r>
    <x v="6"/>
  </r>
  <r>
    <x v="8"/>
  </r>
  <r>
    <x v="30"/>
  </r>
  <r>
    <x v="9"/>
  </r>
  <r>
    <x v="31"/>
  </r>
  <r>
    <x v="0"/>
  </r>
  <r>
    <x v="9"/>
  </r>
  <r>
    <x v="5"/>
  </r>
  <r>
    <x v="20"/>
  </r>
  <r>
    <x v="8"/>
  </r>
  <r>
    <x v="2"/>
  </r>
  <r>
    <x v="20"/>
  </r>
  <r>
    <x v="2"/>
  </r>
  <r>
    <x v="32"/>
  </r>
  <r>
    <x v="9"/>
  </r>
  <r>
    <x v="2"/>
  </r>
  <r>
    <x v="6"/>
  </r>
  <r>
    <x v="2"/>
  </r>
  <r>
    <x v="11"/>
  </r>
  <r>
    <x v="10"/>
  </r>
  <r>
    <x v="6"/>
  </r>
  <r>
    <x v="20"/>
  </r>
  <r>
    <x v="17"/>
  </r>
  <r>
    <x v="33"/>
  </r>
  <r>
    <x v="2"/>
  </r>
  <r>
    <x v="34"/>
  </r>
  <r>
    <x v="6"/>
  </r>
  <r>
    <x v="35"/>
  </r>
  <r>
    <x v="4"/>
  </r>
  <r>
    <x v="2"/>
  </r>
  <r>
    <x v="4"/>
  </r>
  <r>
    <x v="3"/>
  </r>
  <r>
    <x v="36"/>
  </r>
  <r>
    <x v="4"/>
  </r>
  <r>
    <x v="37"/>
  </r>
  <r>
    <x v="9"/>
  </r>
  <r>
    <x v="4"/>
  </r>
  <r>
    <x v="9"/>
  </r>
  <r>
    <x v="9"/>
  </r>
  <r>
    <x v="15"/>
  </r>
  <r>
    <x v="2"/>
  </r>
  <r>
    <x v="11"/>
  </r>
  <r>
    <x v="2"/>
  </r>
  <r>
    <x v="9"/>
  </r>
  <r>
    <x v="6"/>
  </r>
  <r>
    <x v="3"/>
  </r>
  <r>
    <x v="6"/>
  </r>
  <r>
    <x v="20"/>
  </r>
  <r>
    <x v="1"/>
  </r>
  <r>
    <x v="8"/>
  </r>
  <r>
    <x v="10"/>
  </r>
  <r>
    <x v="32"/>
  </r>
  <r>
    <x v="3"/>
  </r>
  <r>
    <x v="7"/>
  </r>
  <r>
    <x v="26"/>
  </r>
  <r>
    <x v="29"/>
  </r>
  <r>
    <x v="9"/>
  </r>
  <r>
    <x v="3"/>
  </r>
  <r>
    <x v="23"/>
  </r>
  <r>
    <x v="9"/>
  </r>
  <r>
    <x v="7"/>
  </r>
  <r>
    <x v="0"/>
  </r>
  <r>
    <x v="4"/>
  </r>
  <r>
    <x v="6"/>
  </r>
  <r>
    <x v="4"/>
  </r>
  <r>
    <x v="4"/>
  </r>
  <r>
    <x v="2"/>
  </r>
  <r>
    <x v="11"/>
  </r>
  <r>
    <x v="38"/>
  </r>
  <r>
    <x v="9"/>
  </r>
  <r>
    <x v="23"/>
  </r>
  <r>
    <x v="2"/>
  </r>
  <r>
    <x v="34"/>
  </r>
  <r>
    <x v="34"/>
  </r>
  <r>
    <x v="18"/>
  </r>
  <r>
    <x v="4"/>
  </r>
  <r>
    <x v="4"/>
  </r>
  <r>
    <x v="4"/>
  </r>
  <r>
    <x v="0"/>
  </r>
  <r>
    <x v="39"/>
  </r>
  <r>
    <x v="4"/>
  </r>
  <r>
    <x v="3"/>
  </r>
  <r>
    <x v="11"/>
  </r>
  <r>
    <x v="8"/>
  </r>
  <r>
    <x v="11"/>
  </r>
  <r>
    <x v="11"/>
  </r>
  <r>
    <x v="7"/>
  </r>
  <r>
    <x v="4"/>
  </r>
  <r>
    <x v="2"/>
  </r>
  <r>
    <x v="6"/>
  </r>
  <r>
    <x v="6"/>
  </r>
  <r>
    <x v="24"/>
  </r>
  <r>
    <x v="4"/>
  </r>
  <r>
    <x v="4"/>
  </r>
  <r>
    <x v="34"/>
  </r>
  <r>
    <x v="4"/>
  </r>
  <r>
    <x v="5"/>
  </r>
  <r>
    <x v="7"/>
  </r>
  <r>
    <x v="9"/>
  </r>
  <r>
    <x v="2"/>
  </r>
  <r>
    <x v="37"/>
  </r>
  <r>
    <x v="6"/>
  </r>
  <r>
    <x v="36"/>
  </r>
  <r>
    <x v="0"/>
  </r>
  <r>
    <x v="15"/>
  </r>
  <r>
    <x v="2"/>
  </r>
  <r>
    <x v="22"/>
  </r>
  <r>
    <x v="6"/>
  </r>
  <r>
    <x v="29"/>
  </r>
  <r>
    <x v="6"/>
  </r>
  <r>
    <x v="4"/>
  </r>
  <r>
    <x v="32"/>
  </r>
  <r>
    <x v="28"/>
  </r>
  <r>
    <x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2">
  <r>
    <x v="0"/>
  </r>
  <r>
    <x v="1"/>
  </r>
  <r>
    <x v="2"/>
  </r>
  <r>
    <x v="2"/>
  </r>
  <r>
    <x v="3"/>
  </r>
  <r>
    <x v="4"/>
  </r>
  <r>
    <x v="5"/>
  </r>
  <r>
    <x v="1"/>
  </r>
  <r>
    <x v="1"/>
  </r>
  <r>
    <x v="1"/>
  </r>
  <r>
    <x v="1"/>
  </r>
  <r>
    <x v="1"/>
  </r>
  <r>
    <x v="1"/>
  </r>
  <r>
    <x v="5"/>
  </r>
  <r>
    <x v="2"/>
  </r>
  <r>
    <x v="3"/>
  </r>
  <r>
    <x v="6"/>
  </r>
  <r>
    <x v="1"/>
  </r>
  <r>
    <x v="7"/>
  </r>
  <r>
    <x v="3"/>
  </r>
  <r>
    <x v="5"/>
  </r>
  <r>
    <x v="3"/>
  </r>
  <r>
    <x v="7"/>
  </r>
  <r>
    <x v="2"/>
  </r>
  <r>
    <x v="3"/>
  </r>
  <r>
    <x v="2"/>
  </r>
  <r>
    <x v="4"/>
  </r>
  <r>
    <x v="8"/>
  </r>
  <r>
    <x v="1"/>
  </r>
  <r>
    <x v="1"/>
  </r>
  <r>
    <x v="5"/>
  </r>
  <r>
    <x v="5"/>
  </r>
  <r>
    <x v="1"/>
  </r>
  <r>
    <x v="1"/>
  </r>
  <r>
    <x v="2"/>
  </r>
  <r>
    <x v="1"/>
  </r>
  <r>
    <x v="1"/>
  </r>
  <r>
    <x v="8"/>
  </r>
  <r>
    <x v="6"/>
  </r>
  <r>
    <x v="4"/>
  </r>
  <r>
    <x v="0"/>
  </r>
  <r>
    <x v="3"/>
  </r>
  <r>
    <x v="2"/>
  </r>
  <r>
    <x v="0"/>
  </r>
  <r>
    <x v="1"/>
  </r>
  <r>
    <x v="0"/>
  </r>
  <r>
    <x v="9"/>
  </r>
  <r>
    <x v="8"/>
  </r>
  <r>
    <x v="1"/>
  </r>
  <r>
    <x v="0"/>
  </r>
  <r>
    <x v="0"/>
  </r>
  <r>
    <x v="10"/>
  </r>
  <r>
    <x v="0"/>
  </r>
  <r>
    <x v="2"/>
  </r>
  <r>
    <x v="1"/>
  </r>
  <r>
    <x v="4"/>
  </r>
  <r>
    <x v="0"/>
  </r>
  <r>
    <x v="3"/>
  </r>
  <r>
    <x v="1"/>
  </r>
  <r>
    <x v="3"/>
  </r>
  <r>
    <x v="1"/>
  </r>
  <r>
    <x v="2"/>
  </r>
  <r>
    <x v="0"/>
  </r>
  <r>
    <x v="1"/>
  </r>
  <r>
    <x v="5"/>
  </r>
  <r>
    <x v="2"/>
  </r>
  <r>
    <x v="2"/>
  </r>
  <r>
    <x v="8"/>
  </r>
  <r>
    <x v="1"/>
  </r>
  <r>
    <x v="2"/>
  </r>
  <r>
    <x v="3"/>
  </r>
  <r>
    <x v="0"/>
  </r>
  <r>
    <x v="3"/>
  </r>
  <r>
    <x v="8"/>
  </r>
  <r>
    <x v="6"/>
  </r>
  <r>
    <x v="4"/>
  </r>
  <r>
    <x v="5"/>
  </r>
  <r>
    <x v="5"/>
  </r>
  <r>
    <x v="2"/>
  </r>
  <r>
    <x v="4"/>
  </r>
  <r>
    <x v="6"/>
  </r>
  <r>
    <x v="3"/>
  </r>
  <r>
    <x v="4"/>
  </r>
  <r>
    <x v="8"/>
  </r>
  <r>
    <x v="3"/>
  </r>
  <r>
    <x v="5"/>
  </r>
  <r>
    <x v="6"/>
  </r>
  <r>
    <x v="1"/>
  </r>
  <r>
    <x v="5"/>
  </r>
  <r>
    <x v="0"/>
  </r>
  <r>
    <x v="2"/>
  </r>
  <r>
    <x v="0"/>
  </r>
  <r>
    <x v="2"/>
  </r>
  <r>
    <x v="2"/>
  </r>
  <r>
    <x v="2"/>
  </r>
  <r>
    <x v="2"/>
  </r>
  <r>
    <x v="7"/>
  </r>
  <r>
    <x v="8"/>
  </r>
  <r>
    <x v="2"/>
  </r>
  <r>
    <x v="8"/>
  </r>
  <r>
    <x v="2"/>
  </r>
  <r>
    <x v="4"/>
  </r>
  <r>
    <x v="2"/>
  </r>
  <r>
    <x v="1"/>
  </r>
  <r>
    <x v="2"/>
  </r>
  <r>
    <x v="2"/>
  </r>
  <r>
    <x v="6"/>
  </r>
  <r>
    <x v="1"/>
  </r>
  <r>
    <x v="0"/>
  </r>
  <r>
    <x v="2"/>
  </r>
  <r>
    <x v="3"/>
  </r>
  <r>
    <x v="5"/>
  </r>
  <r>
    <x v="1"/>
  </r>
  <r>
    <x v="3"/>
  </r>
  <r>
    <x v="2"/>
  </r>
  <r>
    <x v="3"/>
  </r>
  <r>
    <x v="3"/>
  </r>
  <r>
    <x v="2"/>
  </r>
  <r>
    <x v="2"/>
  </r>
  <r>
    <x v="8"/>
  </r>
  <r>
    <x v="2"/>
  </r>
  <r>
    <x v="2"/>
  </r>
  <r>
    <x v="8"/>
  </r>
  <r>
    <x v="8"/>
  </r>
  <r>
    <x v="3"/>
  </r>
  <r>
    <x v="2"/>
  </r>
  <r>
    <x v="4"/>
  </r>
  <r>
    <x v="2"/>
  </r>
  <r>
    <x v="8"/>
  </r>
  <r>
    <x v="1"/>
  </r>
  <r>
    <x v="1"/>
  </r>
  <r>
    <x v="2"/>
  </r>
  <r>
    <x v="8"/>
  </r>
  <r>
    <x v="2"/>
  </r>
  <r>
    <x v="4"/>
  </r>
  <r>
    <x v="0"/>
  </r>
  <r>
    <x v="5"/>
  </r>
  <r>
    <x v="2"/>
  </r>
  <r>
    <x v="10"/>
  </r>
  <r>
    <x v="5"/>
  </r>
  <r>
    <x v="0"/>
  </r>
  <r>
    <x v="0"/>
  </r>
  <r>
    <x v="2"/>
  </r>
  <r>
    <x v="2"/>
  </r>
  <r>
    <x v="8"/>
  </r>
  <r>
    <x v="0"/>
  </r>
  <r>
    <x v="7"/>
  </r>
  <r>
    <x v="0"/>
  </r>
  <r>
    <x v="8"/>
  </r>
  <r>
    <x v="0"/>
  </r>
  <r>
    <x v="2"/>
  </r>
  <r>
    <x v="0"/>
  </r>
  <r>
    <x v="2"/>
  </r>
  <r>
    <x v="8"/>
  </r>
  <r>
    <x v="8"/>
  </r>
  <r>
    <x v="8"/>
  </r>
  <r>
    <x v="3"/>
  </r>
  <r>
    <x v="8"/>
  </r>
  <r>
    <x v="2"/>
  </r>
  <r>
    <x v="8"/>
  </r>
  <r>
    <x v="5"/>
  </r>
  <r>
    <x v="8"/>
  </r>
  <r>
    <x v="1"/>
  </r>
  <r>
    <x v="1"/>
  </r>
  <r>
    <x v="5"/>
  </r>
  <r>
    <x v="2"/>
  </r>
  <r>
    <x v="8"/>
  </r>
  <r>
    <x v="11"/>
  </r>
  <r>
    <x v="10"/>
  </r>
  <r>
    <x v="10"/>
  </r>
  <r>
    <x v="6"/>
  </r>
  <r>
    <x v="2"/>
  </r>
  <r>
    <x v="2"/>
  </r>
  <r>
    <x v="4"/>
  </r>
  <r>
    <x v="6"/>
  </r>
  <r>
    <x v="3"/>
  </r>
  <r>
    <x v="5"/>
  </r>
  <r>
    <x v="10"/>
  </r>
  <r>
    <x v="2"/>
  </r>
  <r>
    <x v="4"/>
  </r>
  <r>
    <x v="0"/>
  </r>
  <r>
    <x v="7"/>
  </r>
  <r>
    <x v="6"/>
  </r>
  <r>
    <x v="9"/>
  </r>
  <r>
    <x v="6"/>
  </r>
  <r>
    <x v="4"/>
  </r>
  <r>
    <x v="6"/>
  </r>
  <r>
    <x v="6"/>
  </r>
  <r>
    <x v="1"/>
  </r>
  <r>
    <x v="3"/>
  </r>
  <r>
    <x v="3"/>
  </r>
  <r>
    <x v="9"/>
  </r>
  <r>
    <x v="6"/>
  </r>
  <r>
    <x v="1"/>
  </r>
  <r>
    <x v="3"/>
  </r>
  <r>
    <x v="3"/>
  </r>
  <r>
    <x v="5"/>
  </r>
  <r>
    <x v="9"/>
  </r>
  <r>
    <x v="7"/>
  </r>
  <r>
    <x v="2"/>
  </r>
  <r>
    <x v="1"/>
  </r>
  <r>
    <x v="1"/>
  </r>
  <r>
    <x v="2"/>
  </r>
  <r>
    <x v="8"/>
  </r>
  <r>
    <x v="8"/>
  </r>
  <r>
    <x v="6"/>
  </r>
  <r>
    <x v="8"/>
  </r>
  <r>
    <x v="2"/>
  </r>
  <r>
    <x v="8"/>
  </r>
  <r>
    <x v="1"/>
  </r>
  <r>
    <x v="2"/>
  </r>
  <r>
    <x v="2"/>
  </r>
  <r>
    <x v="1"/>
  </r>
  <r>
    <x v="2"/>
  </r>
  <r>
    <x v="2"/>
  </r>
  <r>
    <x v="2"/>
  </r>
  <r>
    <x v="0"/>
  </r>
  <r>
    <x v="2"/>
  </r>
  <r>
    <x v="1"/>
  </r>
  <r>
    <x v="1"/>
  </r>
  <r>
    <x v="7"/>
  </r>
  <r>
    <x v="7"/>
  </r>
  <r>
    <x v="0"/>
  </r>
  <r>
    <x v="1"/>
  </r>
  <r>
    <x v="1"/>
  </r>
  <r>
    <x v="4"/>
  </r>
  <r>
    <x v="4"/>
  </r>
  <r>
    <x v="8"/>
  </r>
  <r>
    <x v="2"/>
  </r>
  <r>
    <x v="2"/>
  </r>
  <r>
    <x v="1"/>
  </r>
  <r>
    <x v="0"/>
  </r>
  <r>
    <x v="0"/>
  </r>
  <r>
    <x v="1"/>
  </r>
  <r>
    <x v="0"/>
  </r>
  <r>
    <x v="1"/>
  </r>
  <r>
    <x v="2"/>
  </r>
  <r>
    <x v="1"/>
  </r>
  <r>
    <x v="1"/>
  </r>
  <r>
    <x v="1"/>
  </r>
  <r>
    <x v="2"/>
  </r>
  <r>
    <x v="9"/>
  </r>
  <r>
    <x v="3"/>
  </r>
  <r>
    <x v="1"/>
  </r>
  <r>
    <x v="3"/>
  </r>
  <r>
    <x v="3"/>
  </r>
  <r>
    <x v="6"/>
  </r>
  <r>
    <x v="1"/>
  </r>
  <r>
    <x v="2"/>
  </r>
  <r>
    <x v="2"/>
  </r>
  <r>
    <x v="0"/>
  </r>
  <r>
    <x v="10"/>
  </r>
  <r>
    <x v="4"/>
  </r>
  <r>
    <x v="2"/>
  </r>
  <r>
    <x v="7"/>
  </r>
  <r>
    <x v="1"/>
  </r>
  <r>
    <x v="6"/>
  </r>
  <r>
    <x v="2"/>
  </r>
  <r>
    <x v="1"/>
  </r>
  <r>
    <x v="2"/>
  </r>
  <r>
    <x v="1"/>
  </r>
  <r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Q3:R45" firstHeaderRow="1" firstDataRow="1" firstDataCol="1"/>
  <pivotFields count="1">
    <pivotField axis="axisRow" dataField="1" showAll="0" sortType="descending">
      <items count="65">
        <item x="11"/>
        <item x="19"/>
        <item x="7"/>
        <item x="21"/>
        <item x="36"/>
        <item x="15"/>
        <item x="9"/>
        <item m="1" x="50"/>
        <item x="31"/>
        <item x="1"/>
        <item x="18"/>
        <item x="14"/>
        <item x="16"/>
        <item m="1" x="56"/>
        <item x="25"/>
        <item x="20"/>
        <item x="3"/>
        <item x="2"/>
        <item x="22"/>
        <item x="17"/>
        <item x="24"/>
        <item x="38"/>
        <item x="23"/>
        <item m="1" x="49"/>
        <item m="1" x="57"/>
        <item x="35"/>
        <item x="29"/>
        <item x="6"/>
        <item x="4"/>
        <item x="10"/>
        <item x="5"/>
        <item x="8"/>
        <item m="1" x="51"/>
        <item x="40"/>
        <item m="1" x="52"/>
        <item x="26"/>
        <item m="1" x="53"/>
        <item x="0"/>
        <item x="39"/>
        <item x="12"/>
        <item m="1" x="54"/>
        <item x="33"/>
        <item m="1" x="41"/>
        <item x="30"/>
        <item x="13"/>
        <item m="1" x="44"/>
        <item x="37"/>
        <item x="27"/>
        <item x="28"/>
        <item m="1" x="43"/>
        <item m="1" x="59"/>
        <item m="1" x="47"/>
        <item m="1" x="55"/>
        <item m="1" x="42"/>
        <item m="1" x="46"/>
        <item x="32"/>
        <item m="1" x="62"/>
        <item m="1" x="60"/>
        <item m="1" x="48"/>
        <item m="1" x="45"/>
        <item m="1" x="63"/>
        <item m="1" x="61"/>
        <item m="1" x="58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42">
    <i>
      <x v="17"/>
    </i>
    <i>
      <x v="28"/>
    </i>
    <i>
      <x v="6"/>
    </i>
    <i>
      <x v="27"/>
    </i>
    <i>
      <x/>
    </i>
    <i>
      <x v="37"/>
    </i>
    <i>
      <x v="16"/>
    </i>
    <i>
      <x v="2"/>
    </i>
    <i>
      <x v="15"/>
    </i>
    <i>
      <x v="31"/>
    </i>
    <i>
      <x v="11"/>
    </i>
    <i>
      <x v="30"/>
    </i>
    <i>
      <x v="22"/>
    </i>
    <i>
      <x v="26"/>
    </i>
    <i>
      <x v="47"/>
    </i>
    <i>
      <x v="63"/>
    </i>
    <i>
      <x v="5"/>
    </i>
    <i>
      <x v="1"/>
    </i>
    <i>
      <x v="29"/>
    </i>
    <i>
      <x v="55"/>
    </i>
    <i>
      <x v="9"/>
    </i>
    <i>
      <x v="18"/>
    </i>
    <i>
      <x v="19"/>
    </i>
    <i>
      <x v="20"/>
    </i>
    <i>
      <x v="10"/>
    </i>
    <i>
      <x v="48"/>
    </i>
    <i>
      <x v="4"/>
    </i>
    <i>
      <x v="46"/>
    </i>
    <i>
      <x v="35"/>
    </i>
    <i>
      <x v="8"/>
    </i>
    <i>
      <x v="44"/>
    </i>
    <i>
      <x v="21"/>
    </i>
    <i>
      <x v="38"/>
    </i>
    <i>
      <x v="25"/>
    </i>
    <i>
      <x v="39"/>
    </i>
    <i>
      <x v="12"/>
    </i>
    <i>
      <x v="41"/>
    </i>
    <i>
      <x v="14"/>
    </i>
    <i>
      <x v="43"/>
    </i>
    <i>
      <x v="3"/>
    </i>
    <i>
      <x v="33"/>
    </i>
    <i t="grand">
      <x/>
    </i>
  </rowItems>
  <colItems count="1">
    <i/>
  </colItems>
  <dataFields count="1">
    <dataField name="Antal av BRANCH_N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B17" firstHeaderRow="1" firstDataRow="1" firstDataCol="1"/>
  <pivotFields count="1">
    <pivotField axis="axisRow" dataField="1" showAll="0" sortType="descending">
      <items count="14">
        <item x="4"/>
        <item x="5"/>
        <item x="9"/>
        <item x="7"/>
        <item x="1"/>
        <item x="3"/>
        <item x="10"/>
        <item x="8"/>
        <item x="6"/>
        <item x="0"/>
        <item x="2"/>
        <item x="12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14">
    <i>
      <x v="10"/>
    </i>
    <i>
      <x v="4"/>
    </i>
    <i>
      <x v="7"/>
    </i>
    <i>
      <x v="9"/>
    </i>
    <i>
      <x v="5"/>
    </i>
    <i>
      <x v="1"/>
    </i>
    <i>
      <x/>
    </i>
    <i>
      <x v="8"/>
    </i>
    <i>
      <x v="3"/>
    </i>
    <i>
      <x v="6"/>
    </i>
    <i>
      <x v="2"/>
    </i>
    <i>
      <x v="12"/>
    </i>
    <i>
      <x v="11"/>
    </i>
    <i t="grand">
      <x/>
    </i>
  </rowItems>
  <colItems count="1">
    <i/>
  </colItems>
  <dataFields count="1">
    <dataField name="Antal av FYLK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LL_BANKRUPTCIES_CURRENT_MONTH_202111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24" workbookViewId="0">
      <selection activeCell="M36" sqref="M36"/>
    </sheetView>
  </sheetViews>
  <sheetFormatPr defaultRowHeight="14.5" x14ac:dyDescent="0.35"/>
  <cols>
    <col min="1" max="1" width="19.26953125" style="1" customWidth="1"/>
    <col min="2" max="2" width="12.26953125" style="1" customWidth="1"/>
    <col min="3" max="4" width="11.453125" style="1" customWidth="1"/>
    <col min="5" max="5" width="30.453125" style="1" customWidth="1"/>
    <col min="7" max="7" width="0" hidden="1" customWidth="1"/>
    <col min="8" max="8" width="11" hidden="1" customWidth="1"/>
  </cols>
  <sheetData>
    <row r="1" spans="1:8" ht="24.5" x14ac:dyDescent="0.35">
      <c r="A1" s="53" t="s">
        <v>17</v>
      </c>
      <c r="B1" s="53"/>
      <c r="C1" s="53"/>
      <c r="D1" s="53"/>
      <c r="E1" s="53"/>
    </row>
    <row r="2" spans="1:8" ht="18.5" x14ac:dyDescent="0.35">
      <c r="A2" s="2"/>
      <c r="B2" s="3">
        <v>2019</v>
      </c>
      <c r="C2" s="3">
        <v>2020</v>
      </c>
      <c r="D2" s="3">
        <v>2021</v>
      </c>
      <c r="E2" s="4" t="s">
        <v>18</v>
      </c>
    </row>
    <row r="3" spans="1:8" x14ac:dyDescent="0.35">
      <c r="A3" s="5" t="s">
        <v>38</v>
      </c>
      <c r="B3" s="6">
        <v>326</v>
      </c>
      <c r="C3" s="18">
        <v>356</v>
      </c>
      <c r="D3" s="7">
        <v>175</v>
      </c>
      <c r="E3" s="8">
        <f>(D3-C3)/C3</f>
        <v>-0.5084269662921348</v>
      </c>
      <c r="G3" s="5" t="s">
        <v>38</v>
      </c>
      <c r="H3">
        <f t="shared" ref="H3:H5" si="0">C3</f>
        <v>356</v>
      </c>
    </row>
    <row r="4" spans="1:8" x14ac:dyDescent="0.35">
      <c r="A4" s="5" t="s">
        <v>45</v>
      </c>
      <c r="B4" s="6">
        <v>293</v>
      </c>
      <c r="C4" s="18">
        <v>340</v>
      </c>
      <c r="D4" s="7">
        <v>251</v>
      </c>
      <c r="E4" s="8">
        <f t="shared" ref="E4:E19" si="1">(D4-C4)/C4</f>
        <v>-0.26176470588235295</v>
      </c>
      <c r="G4" s="5" t="s">
        <v>45</v>
      </c>
      <c r="H4">
        <f t="shared" si="0"/>
        <v>340</v>
      </c>
    </row>
    <row r="5" spans="1:8" x14ac:dyDescent="0.35">
      <c r="A5" s="5" t="s">
        <v>33</v>
      </c>
      <c r="B5" s="6">
        <v>381</v>
      </c>
      <c r="C5" s="18">
        <v>324</v>
      </c>
      <c r="D5" s="7">
        <v>271</v>
      </c>
      <c r="E5" s="8">
        <f t="shared" si="1"/>
        <v>-0.16358024691358025</v>
      </c>
      <c r="G5" s="5" t="s">
        <v>33</v>
      </c>
      <c r="H5">
        <f t="shared" si="0"/>
        <v>324</v>
      </c>
    </row>
    <row r="6" spans="1:8" x14ac:dyDescent="0.35">
      <c r="A6" s="9" t="s">
        <v>21</v>
      </c>
      <c r="B6" s="10">
        <f>SUM(B3:B5)</f>
        <v>1000</v>
      </c>
      <c r="C6" s="11">
        <f>SUM(C3:C5)</f>
        <v>1020</v>
      </c>
      <c r="D6" s="11">
        <f>SUM(D3:D5)</f>
        <v>697</v>
      </c>
      <c r="E6" s="8">
        <f t="shared" si="1"/>
        <v>-0.31666666666666665</v>
      </c>
      <c r="G6" s="5" t="s">
        <v>34</v>
      </c>
      <c r="H6">
        <f t="shared" ref="H6:H8" si="2">C7</f>
        <v>243</v>
      </c>
    </row>
    <row r="7" spans="1:8" x14ac:dyDescent="0.35">
      <c r="A7" s="5" t="s">
        <v>34</v>
      </c>
      <c r="B7" s="6">
        <v>290</v>
      </c>
      <c r="C7" s="18">
        <v>243</v>
      </c>
      <c r="D7" s="7">
        <v>237</v>
      </c>
      <c r="E7" s="8">
        <f t="shared" si="1"/>
        <v>-2.4691358024691357E-2</v>
      </c>
      <c r="G7" s="5" t="s">
        <v>46</v>
      </c>
      <c r="H7">
        <f t="shared" si="2"/>
        <v>291</v>
      </c>
    </row>
    <row r="8" spans="1:8" x14ac:dyDescent="0.35">
      <c r="A8" s="5" t="s">
        <v>46</v>
      </c>
      <c r="B8" s="6">
        <v>329</v>
      </c>
      <c r="C8" s="18">
        <v>291</v>
      </c>
      <c r="D8" s="7">
        <v>210</v>
      </c>
      <c r="E8" s="8">
        <f t="shared" si="1"/>
        <v>-0.27835051546391754</v>
      </c>
      <c r="G8" s="5" t="s">
        <v>35</v>
      </c>
      <c r="H8">
        <f t="shared" si="2"/>
        <v>329</v>
      </c>
    </row>
    <row r="9" spans="1:8" x14ac:dyDescent="0.35">
      <c r="A9" s="5" t="s">
        <v>35</v>
      </c>
      <c r="B9" s="6">
        <v>334</v>
      </c>
      <c r="C9" s="18">
        <v>329</v>
      </c>
      <c r="D9" s="7">
        <v>246</v>
      </c>
      <c r="E9" s="8">
        <f t="shared" si="1"/>
        <v>-0.25227963525835867</v>
      </c>
      <c r="G9" s="5" t="s">
        <v>36</v>
      </c>
      <c r="H9">
        <f t="shared" ref="H9:H11" si="3">C11</f>
        <v>215</v>
      </c>
    </row>
    <row r="10" spans="1:8" x14ac:dyDescent="0.35">
      <c r="A10" s="12" t="s">
        <v>24</v>
      </c>
      <c r="B10" s="13">
        <f>SUM(B7:B9)</f>
        <v>953</v>
      </c>
      <c r="C10" s="14">
        <f>SUM(C7:C9)</f>
        <v>863</v>
      </c>
      <c r="D10" s="14">
        <f>SUM(D7:D9)</f>
        <v>693</v>
      </c>
      <c r="E10" s="8">
        <f t="shared" si="1"/>
        <v>-0.19698725376593279</v>
      </c>
      <c r="G10" s="5" t="s">
        <v>47</v>
      </c>
      <c r="H10">
        <f t="shared" si="3"/>
        <v>192</v>
      </c>
    </row>
    <row r="11" spans="1:8" x14ac:dyDescent="0.35">
      <c r="A11" s="5" t="s">
        <v>36</v>
      </c>
      <c r="B11" s="6">
        <v>261</v>
      </c>
      <c r="C11" s="18">
        <v>215</v>
      </c>
      <c r="D11" s="7">
        <v>156</v>
      </c>
      <c r="E11" s="8">
        <f t="shared" si="1"/>
        <v>-0.2744186046511628</v>
      </c>
      <c r="G11" s="5" t="s">
        <v>40</v>
      </c>
      <c r="H11">
        <f t="shared" si="3"/>
        <v>311</v>
      </c>
    </row>
    <row r="12" spans="1:8" x14ac:dyDescent="0.35">
      <c r="A12" s="5" t="s">
        <v>47</v>
      </c>
      <c r="B12" s="6">
        <v>274</v>
      </c>
      <c r="C12" s="18">
        <v>192</v>
      </c>
      <c r="D12" s="7">
        <v>123</v>
      </c>
      <c r="E12" s="8">
        <f t="shared" si="1"/>
        <v>-0.359375</v>
      </c>
      <c r="G12" s="5" t="s">
        <v>41</v>
      </c>
      <c r="H12">
        <f t="shared" ref="H12:H14" si="4">C15</f>
        <v>323</v>
      </c>
    </row>
    <row r="13" spans="1:8" x14ac:dyDescent="0.35">
      <c r="A13" s="5" t="s">
        <v>40</v>
      </c>
      <c r="B13" s="6">
        <v>353</v>
      </c>
      <c r="C13" s="18">
        <v>311</v>
      </c>
      <c r="D13" s="7">
        <v>207</v>
      </c>
      <c r="E13" s="8">
        <f t="shared" si="1"/>
        <v>-0.33440514469453375</v>
      </c>
      <c r="G13" s="5" t="s">
        <v>42</v>
      </c>
      <c r="H13">
        <f t="shared" si="4"/>
        <v>294</v>
      </c>
    </row>
    <row r="14" spans="1:8" x14ac:dyDescent="0.35">
      <c r="A14" s="12" t="s">
        <v>27</v>
      </c>
      <c r="B14" s="13">
        <f>SUM(B11:B13)</f>
        <v>888</v>
      </c>
      <c r="C14" s="14">
        <f>SUM(C11:C13)</f>
        <v>718</v>
      </c>
      <c r="D14" s="14">
        <f>SUM(D11:D13)</f>
        <v>486</v>
      </c>
      <c r="E14" s="8">
        <f t="shared" si="1"/>
        <v>-0.32311977715877438</v>
      </c>
      <c r="G14" s="5" t="s">
        <v>48</v>
      </c>
      <c r="H14">
        <f t="shared" si="4"/>
        <v>247</v>
      </c>
    </row>
    <row r="15" spans="1:8" x14ac:dyDescent="0.35">
      <c r="A15" s="5" t="s">
        <v>41</v>
      </c>
      <c r="B15" s="6">
        <v>388</v>
      </c>
      <c r="C15" s="18">
        <v>323</v>
      </c>
      <c r="D15" s="7">
        <v>261</v>
      </c>
      <c r="E15" s="8">
        <f t="shared" si="1"/>
        <v>-0.19195046439628483</v>
      </c>
      <c r="G15" s="5" t="s">
        <v>38</v>
      </c>
      <c r="H15">
        <f t="shared" ref="H15:H17" si="5">D3</f>
        <v>175</v>
      </c>
    </row>
    <row r="16" spans="1:8" x14ac:dyDescent="0.35">
      <c r="A16" s="5" t="s">
        <v>42</v>
      </c>
      <c r="B16" s="6">
        <v>337</v>
      </c>
      <c r="C16" s="18">
        <v>294</v>
      </c>
      <c r="D16" s="7"/>
      <c r="E16" s="8">
        <f t="shared" si="1"/>
        <v>-1</v>
      </c>
      <c r="G16" s="5" t="s">
        <v>45</v>
      </c>
      <c r="H16">
        <f t="shared" si="5"/>
        <v>251</v>
      </c>
    </row>
    <row r="17" spans="1:8" x14ac:dyDescent="0.35">
      <c r="A17" s="5" t="s">
        <v>48</v>
      </c>
      <c r="B17" s="6">
        <v>277</v>
      </c>
      <c r="C17" s="18">
        <v>247</v>
      </c>
      <c r="D17" s="7"/>
      <c r="E17" s="8">
        <f t="shared" si="1"/>
        <v>-1</v>
      </c>
      <c r="G17" s="5" t="s">
        <v>33</v>
      </c>
      <c r="H17">
        <f t="shared" si="5"/>
        <v>271</v>
      </c>
    </row>
    <row r="18" spans="1:8" x14ac:dyDescent="0.35">
      <c r="A18" s="12" t="s">
        <v>31</v>
      </c>
      <c r="B18" s="13">
        <f>SUM(B15:B17)</f>
        <v>1002</v>
      </c>
      <c r="C18" s="13">
        <f>SUM(C15:C17)</f>
        <v>864</v>
      </c>
      <c r="D18" s="13">
        <f>SUM(D15:D17)</f>
        <v>261</v>
      </c>
      <c r="E18" s="8">
        <f t="shared" si="1"/>
        <v>-0.69791666666666663</v>
      </c>
      <c r="G18" s="5" t="s">
        <v>34</v>
      </c>
      <c r="H18">
        <f t="shared" ref="H18:H20" si="6">D7</f>
        <v>237</v>
      </c>
    </row>
    <row r="19" spans="1:8" ht="15.5" x14ac:dyDescent="0.35">
      <c r="A19" s="15" t="s">
        <v>32</v>
      </c>
      <c r="B19" s="16">
        <f>SUM(B10+B6+B14+B18)</f>
        <v>3843</v>
      </c>
      <c r="C19" s="19">
        <f>SUM(C6+C10+C14+C18)</f>
        <v>3465</v>
      </c>
      <c r="D19" s="17">
        <f>D6+D10+D14+D18</f>
        <v>2137</v>
      </c>
      <c r="E19" s="8">
        <f t="shared" si="1"/>
        <v>-0.38326118326118325</v>
      </c>
      <c r="G19" s="5" t="s">
        <v>46</v>
      </c>
      <c r="H19">
        <f t="shared" si="6"/>
        <v>210</v>
      </c>
    </row>
    <row r="20" spans="1:8" x14ac:dyDescent="0.35">
      <c r="G20" s="5" t="s">
        <v>35</v>
      </c>
      <c r="H20">
        <f t="shared" si="6"/>
        <v>246</v>
      </c>
    </row>
    <row r="21" spans="1:8" x14ac:dyDescent="0.35">
      <c r="G21" s="5" t="s">
        <v>36</v>
      </c>
      <c r="H21">
        <f t="shared" ref="H21:H22" si="7">D11</f>
        <v>156</v>
      </c>
    </row>
    <row r="22" spans="1:8" x14ac:dyDescent="0.35">
      <c r="G22" s="5" t="s">
        <v>47</v>
      </c>
      <c r="H22">
        <f t="shared" si="7"/>
        <v>123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opLeftCell="L245" workbookViewId="0">
      <selection activeCell="O1" sqref="A1:O262"/>
    </sheetView>
  </sheetViews>
  <sheetFormatPr defaultRowHeight="14.5" x14ac:dyDescent="0.35"/>
  <cols>
    <col min="1" max="1" width="22.54296875" bestFit="1" customWidth="1"/>
    <col min="2" max="2" width="17.453125" bestFit="1" customWidth="1"/>
    <col min="3" max="3" width="14.1796875" bestFit="1" customWidth="1"/>
    <col min="4" max="4" width="10.6328125" bestFit="1" customWidth="1"/>
    <col min="5" max="5" width="15" bestFit="1" customWidth="1"/>
    <col min="6" max="6" width="22.26953125" bestFit="1" customWidth="1"/>
    <col min="7" max="7" width="22.6328125" bestFit="1" customWidth="1"/>
    <col min="8" max="8" width="14.6328125" bestFit="1" customWidth="1"/>
    <col min="9" max="9" width="41.54296875" bestFit="1" customWidth="1"/>
    <col min="10" max="10" width="12.90625" bestFit="1" customWidth="1"/>
    <col min="11" max="11" width="18.7265625" bestFit="1" customWidth="1"/>
    <col min="12" max="12" width="18.453125" bestFit="1" customWidth="1"/>
    <col min="13" max="13" width="13.6328125" bestFit="1" customWidth="1"/>
    <col min="14" max="14" width="62" bestFit="1" customWidth="1"/>
    <col min="15" max="15" width="56.08984375" bestFit="1" customWidth="1"/>
    <col min="17" max="17" width="56.08984375" customWidth="1"/>
    <col min="18" max="18" width="18.90625" bestFit="1" customWidth="1"/>
  </cols>
  <sheetData>
    <row r="1" spans="1:18" s="48" customFormat="1" x14ac:dyDescent="0.35">
      <c r="A1" s="49" t="s">
        <v>51</v>
      </c>
      <c r="B1" s="49" t="s">
        <v>52</v>
      </c>
      <c r="C1" s="49" t="s">
        <v>53</v>
      </c>
      <c r="D1" s="49" t="s">
        <v>103</v>
      </c>
      <c r="E1" s="49" t="s">
        <v>104</v>
      </c>
      <c r="F1" s="49" t="s">
        <v>105</v>
      </c>
      <c r="G1" s="49" t="s">
        <v>106</v>
      </c>
      <c r="H1" s="49" t="s">
        <v>54</v>
      </c>
      <c r="I1" s="49" t="s">
        <v>55</v>
      </c>
      <c r="J1" s="49" t="s">
        <v>56</v>
      </c>
      <c r="K1" s="49" t="s">
        <v>57</v>
      </c>
      <c r="L1" s="49" t="s">
        <v>0</v>
      </c>
      <c r="M1" s="49" t="s">
        <v>58</v>
      </c>
      <c r="N1" s="49" t="s">
        <v>59</v>
      </c>
      <c r="O1" s="49" t="s">
        <v>60</v>
      </c>
    </row>
    <row r="2" spans="1:18" x14ac:dyDescent="0.35">
      <c r="A2">
        <v>920735371</v>
      </c>
      <c r="B2" t="s">
        <v>189</v>
      </c>
      <c r="C2">
        <v>601</v>
      </c>
      <c r="D2">
        <v>0</v>
      </c>
      <c r="E2">
        <v>2019</v>
      </c>
      <c r="H2" t="s">
        <v>113</v>
      </c>
      <c r="I2" t="s">
        <v>190</v>
      </c>
      <c r="J2">
        <v>5706</v>
      </c>
      <c r="K2" t="s">
        <v>191</v>
      </c>
      <c r="L2" t="s">
        <v>5</v>
      </c>
      <c r="M2" t="s">
        <v>132</v>
      </c>
      <c r="N2" t="s">
        <v>133</v>
      </c>
      <c r="O2" t="s">
        <v>134</v>
      </c>
    </row>
    <row r="3" spans="1:18" x14ac:dyDescent="0.35">
      <c r="A3">
        <v>919916931</v>
      </c>
      <c r="B3" t="s">
        <v>189</v>
      </c>
      <c r="C3">
        <v>0</v>
      </c>
      <c r="D3">
        <v>0</v>
      </c>
      <c r="E3">
        <v>2020</v>
      </c>
      <c r="F3">
        <v>0</v>
      </c>
      <c r="H3" t="s">
        <v>115</v>
      </c>
      <c r="I3" t="s">
        <v>192</v>
      </c>
      <c r="J3">
        <v>1178</v>
      </c>
      <c r="K3" t="s">
        <v>61</v>
      </c>
      <c r="L3" t="s">
        <v>6</v>
      </c>
      <c r="M3" t="s">
        <v>76</v>
      </c>
      <c r="N3" t="s">
        <v>77</v>
      </c>
      <c r="O3" t="s">
        <v>78</v>
      </c>
      <c r="Q3" s="45" t="s">
        <v>99</v>
      </c>
      <c r="R3" t="s">
        <v>101</v>
      </c>
    </row>
    <row r="4" spans="1:18" x14ac:dyDescent="0.35">
      <c r="A4">
        <v>925081167</v>
      </c>
      <c r="B4" t="s">
        <v>189</v>
      </c>
      <c r="D4">
        <v>0</v>
      </c>
      <c r="I4" t="s">
        <v>193</v>
      </c>
      <c r="J4">
        <v>1718</v>
      </c>
      <c r="K4" t="s">
        <v>194</v>
      </c>
      <c r="L4" t="s">
        <v>1</v>
      </c>
      <c r="M4" t="s">
        <v>132</v>
      </c>
      <c r="N4" t="s">
        <v>133</v>
      </c>
      <c r="O4" t="s">
        <v>134</v>
      </c>
      <c r="Q4" s="46" t="s">
        <v>10</v>
      </c>
      <c r="R4" s="47">
        <v>37</v>
      </c>
    </row>
    <row r="5" spans="1:18" x14ac:dyDescent="0.35">
      <c r="A5">
        <v>925122068</v>
      </c>
      <c r="B5" t="s">
        <v>189</v>
      </c>
      <c r="D5">
        <v>9</v>
      </c>
      <c r="I5" t="s">
        <v>195</v>
      </c>
      <c r="J5">
        <v>1366</v>
      </c>
      <c r="K5" t="s">
        <v>196</v>
      </c>
      <c r="L5" t="s">
        <v>1</v>
      </c>
      <c r="M5" t="s">
        <v>64</v>
      </c>
      <c r="N5" t="s">
        <v>65</v>
      </c>
      <c r="O5" t="s">
        <v>10</v>
      </c>
      <c r="Q5" s="46" t="s">
        <v>14</v>
      </c>
      <c r="R5" s="47">
        <v>36</v>
      </c>
    </row>
    <row r="6" spans="1:18" x14ac:dyDescent="0.35">
      <c r="A6">
        <v>998757010</v>
      </c>
      <c r="B6" t="s">
        <v>189</v>
      </c>
      <c r="C6">
        <v>0</v>
      </c>
      <c r="D6">
        <v>0</v>
      </c>
      <c r="E6">
        <v>2020</v>
      </c>
      <c r="F6">
        <v>0</v>
      </c>
      <c r="H6" t="s">
        <v>115</v>
      </c>
      <c r="I6" t="s">
        <v>197</v>
      </c>
      <c r="J6">
        <v>5527</v>
      </c>
      <c r="K6" t="s">
        <v>198</v>
      </c>
      <c r="L6" t="s">
        <v>11</v>
      </c>
      <c r="M6" t="s">
        <v>73</v>
      </c>
      <c r="N6" t="s">
        <v>74</v>
      </c>
      <c r="O6" t="s">
        <v>75</v>
      </c>
      <c r="Q6" s="46" t="s">
        <v>2</v>
      </c>
      <c r="R6" s="47">
        <v>24</v>
      </c>
    </row>
    <row r="7" spans="1:18" x14ac:dyDescent="0.35">
      <c r="A7">
        <v>921190468</v>
      </c>
      <c r="B7" t="s">
        <v>189</v>
      </c>
      <c r="C7">
        <v>2512</v>
      </c>
      <c r="D7">
        <v>0</v>
      </c>
      <c r="E7">
        <v>2019</v>
      </c>
      <c r="F7">
        <v>1</v>
      </c>
      <c r="H7" t="s">
        <v>113</v>
      </c>
      <c r="I7" t="s">
        <v>199</v>
      </c>
      <c r="J7">
        <v>4630</v>
      </c>
      <c r="K7" t="s">
        <v>187</v>
      </c>
      <c r="L7" t="s">
        <v>3</v>
      </c>
      <c r="M7" t="s">
        <v>66</v>
      </c>
      <c r="N7" t="s">
        <v>67</v>
      </c>
      <c r="O7" t="s">
        <v>14</v>
      </c>
      <c r="Q7" s="46" t="s">
        <v>7</v>
      </c>
      <c r="R7" s="47">
        <v>23</v>
      </c>
    </row>
    <row r="8" spans="1:18" x14ac:dyDescent="0.35">
      <c r="A8">
        <v>988409898</v>
      </c>
      <c r="B8" t="s">
        <v>189</v>
      </c>
      <c r="C8">
        <v>12202</v>
      </c>
      <c r="D8">
        <v>4</v>
      </c>
      <c r="E8">
        <v>2019</v>
      </c>
      <c r="F8">
        <v>4</v>
      </c>
      <c r="H8" t="s">
        <v>113</v>
      </c>
      <c r="I8" t="s">
        <v>200</v>
      </c>
      <c r="J8">
        <v>2210</v>
      </c>
      <c r="K8" t="s">
        <v>201</v>
      </c>
      <c r="L8" t="s">
        <v>13</v>
      </c>
      <c r="M8" t="s">
        <v>66</v>
      </c>
      <c r="N8" t="s">
        <v>67</v>
      </c>
      <c r="O8" t="s">
        <v>14</v>
      </c>
      <c r="Q8" s="46" t="s">
        <v>4</v>
      </c>
      <c r="R8" s="47">
        <v>12</v>
      </c>
    </row>
    <row r="9" spans="1:18" x14ac:dyDescent="0.35">
      <c r="A9">
        <v>921559992</v>
      </c>
      <c r="B9" t="s">
        <v>189</v>
      </c>
      <c r="C9">
        <v>503</v>
      </c>
      <c r="D9">
        <v>0</v>
      </c>
      <c r="E9">
        <v>2019</v>
      </c>
      <c r="F9">
        <v>1</v>
      </c>
      <c r="H9" t="s">
        <v>113</v>
      </c>
      <c r="I9" t="s">
        <v>202</v>
      </c>
      <c r="J9">
        <v>485</v>
      </c>
      <c r="K9" t="s">
        <v>61</v>
      </c>
      <c r="L9" t="s">
        <v>6</v>
      </c>
      <c r="M9" t="s">
        <v>85</v>
      </c>
      <c r="N9" t="s">
        <v>86</v>
      </c>
      <c r="O9" t="s">
        <v>87</v>
      </c>
      <c r="Q9" s="46" t="s">
        <v>134</v>
      </c>
      <c r="R9" s="47">
        <v>12</v>
      </c>
    </row>
    <row r="10" spans="1:18" x14ac:dyDescent="0.35">
      <c r="A10">
        <v>921011113</v>
      </c>
      <c r="B10" t="s">
        <v>189</v>
      </c>
      <c r="C10">
        <v>0</v>
      </c>
      <c r="D10">
        <v>0</v>
      </c>
      <c r="E10">
        <v>2020</v>
      </c>
      <c r="F10">
        <v>0</v>
      </c>
      <c r="G10">
        <v>0</v>
      </c>
      <c r="H10" t="s">
        <v>115</v>
      </c>
      <c r="I10" t="s">
        <v>203</v>
      </c>
      <c r="J10">
        <v>469</v>
      </c>
      <c r="K10" t="s">
        <v>61</v>
      </c>
      <c r="L10" t="s">
        <v>6</v>
      </c>
      <c r="M10" t="s">
        <v>69</v>
      </c>
      <c r="N10" t="s">
        <v>70</v>
      </c>
      <c r="O10" t="s">
        <v>7</v>
      </c>
      <c r="Q10" s="46" t="s">
        <v>75</v>
      </c>
      <c r="R10" s="47">
        <v>12</v>
      </c>
    </row>
    <row r="11" spans="1:18" x14ac:dyDescent="0.35">
      <c r="A11">
        <v>916642881</v>
      </c>
      <c r="B11" t="s">
        <v>189</v>
      </c>
      <c r="C11">
        <v>168</v>
      </c>
      <c r="D11">
        <v>0</v>
      </c>
      <c r="E11">
        <v>2020</v>
      </c>
      <c r="F11">
        <v>0</v>
      </c>
      <c r="H11" t="s">
        <v>115</v>
      </c>
      <c r="I11" t="s">
        <v>204</v>
      </c>
      <c r="J11">
        <v>469</v>
      </c>
      <c r="K11" t="s">
        <v>61</v>
      </c>
      <c r="L11" t="s">
        <v>6</v>
      </c>
      <c r="M11" t="s">
        <v>79</v>
      </c>
      <c r="N11" t="s">
        <v>80</v>
      </c>
      <c r="O11" t="s">
        <v>81</v>
      </c>
      <c r="Q11" s="46" t="s">
        <v>81</v>
      </c>
      <c r="R11" s="47">
        <v>11</v>
      </c>
    </row>
    <row r="12" spans="1:18" x14ac:dyDescent="0.35">
      <c r="A12">
        <v>914243599</v>
      </c>
      <c r="B12" t="s">
        <v>189</v>
      </c>
      <c r="C12">
        <v>0</v>
      </c>
      <c r="D12">
        <v>0</v>
      </c>
      <c r="E12">
        <v>2019</v>
      </c>
      <c r="H12" t="s">
        <v>113</v>
      </c>
      <c r="I12" t="s">
        <v>205</v>
      </c>
      <c r="J12">
        <v>252</v>
      </c>
      <c r="K12" t="s">
        <v>61</v>
      </c>
      <c r="L12" t="s">
        <v>6</v>
      </c>
      <c r="M12" t="s">
        <v>64</v>
      </c>
      <c r="N12" t="s">
        <v>65</v>
      </c>
      <c r="O12" t="s">
        <v>10</v>
      </c>
      <c r="Q12" s="46" t="s">
        <v>84</v>
      </c>
      <c r="R12" s="47">
        <v>10</v>
      </c>
    </row>
    <row r="13" spans="1:18" x14ac:dyDescent="0.35">
      <c r="A13">
        <v>915559956</v>
      </c>
      <c r="B13" t="s">
        <v>189</v>
      </c>
      <c r="C13">
        <v>923</v>
      </c>
      <c r="D13">
        <v>0</v>
      </c>
      <c r="E13">
        <v>2019</v>
      </c>
      <c r="F13">
        <v>1</v>
      </c>
      <c r="H13" t="s">
        <v>113</v>
      </c>
      <c r="I13" t="s">
        <v>206</v>
      </c>
      <c r="J13">
        <v>1270</v>
      </c>
      <c r="K13" t="s">
        <v>61</v>
      </c>
      <c r="L13" t="s">
        <v>6</v>
      </c>
      <c r="M13" t="s">
        <v>132</v>
      </c>
      <c r="N13" t="s">
        <v>133</v>
      </c>
      <c r="O13" t="s">
        <v>134</v>
      </c>
      <c r="Q13" s="46" t="s">
        <v>140</v>
      </c>
      <c r="R13" s="47">
        <v>7</v>
      </c>
    </row>
    <row r="14" spans="1:18" x14ac:dyDescent="0.35">
      <c r="A14">
        <v>917989834</v>
      </c>
      <c r="B14" t="s">
        <v>189</v>
      </c>
      <c r="C14">
        <v>0</v>
      </c>
      <c r="D14">
        <v>0</v>
      </c>
      <c r="E14">
        <v>2019</v>
      </c>
      <c r="F14">
        <v>0</v>
      </c>
      <c r="H14" t="s">
        <v>113</v>
      </c>
      <c r="I14" t="s">
        <v>207</v>
      </c>
      <c r="J14">
        <v>582</v>
      </c>
      <c r="K14" t="s">
        <v>61</v>
      </c>
      <c r="L14" t="s">
        <v>6</v>
      </c>
      <c r="M14" t="s">
        <v>138</v>
      </c>
      <c r="N14" t="s">
        <v>139</v>
      </c>
      <c r="O14" t="s">
        <v>140</v>
      </c>
      <c r="Q14" s="46" t="s">
        <v>98</v>
      </c>
      <c r="R14" s="47">
        <v>7</v>
      </c>
    </row>
    <row r="15" spans="1:18" x14ac:dyDescent="0.35">
      <c r="A15">
        <v>917612412</v>
      </c>
      <c r="B15" t="s">
        <v>189</v>
      </c>
      <c r="D15">
        <v>0</v>
      </c>
      <c r="E15">
        <v>2019</v>
      </c>
      <c r="G15">
        <v>0</v>
      </c>
      <c r="H15" t="s">
        <v>113</v>
      </c>
      <c r="I15" t="s">
        <v>208</v>
      </c>
      <c r="J15">
        <v>2211</v>
      </c>
      <c r="K15" t="s">
        <v>177</v>
      </c>
      <c r="L15" t="s">
        <v>13</v>
      </c>
      <c r="M15" t="s">
        <v>66</v>
      </c>
      <c r="N15" t="s">
        <v>67</v>
      </c>
      <c r="O15" t="s">
        <v>14</v>
      </c>
      <c r="Q15" s="46" t="s">
        <v>87</v>
      </c>
      <c r="R15" s="47">
        <v>6</v>
      </c>
    </row>
    <row r="16" spans="1:18" x14ac:dyDescent="0.35">
      <c r="A16">
        <v>917750742</v>
      </c>
      <c r="B16" t="s">
        <v>189</v>
      </c>
      <c r="C16">
        <v>1217</v>
      </c>
      <c r="D16">
        <v>0</v>
      </c>
      <c r="E16">
        <v>2020</v>
      </c>
      <c r="F16">
        <v>0</v>
      </c>
      <c r="G16">
        <v>0</v>
      </c>
      <c r="H16" t="s">
        <v>115</v>
      </c>
      <c r="I16" t="s">
        <v>209</v>
      </c>
      <c r="J16">
        <v>1531</v>
      </c>
      <c r="K16" t="s">
        <v>95</v>
      </c>
      <c r="L16" t="s">
        <v>1</v>
      </c>
      <c r="M16" t="s">
        <v>62</v>
      </c>
      <c r="N16" t="s">
        <v>63</v>
      </c>
      <c r="O16" t="s">
        <v>2</v>
      </c>
      <c r="Q16" s="46" t="s">
        <v>121</v>
      </c>
      <c r="R16" s="47">
        <v>5</v>
      </c>
    </row>
    <row r="17" spans="1:18" x14ac:dyDescent="0.35">
      <c r="A17">
        <v>911594439</v>
      </c>
      <c r="B17" t="s">
        <v>189</v>
      </c>
      <c r="C17">
        <v>1105</v>
      </c>
      <c r="D17">
        <v>0</v>
      </c>
      <c r="E17">
        <v>2019</v>
      </c>
      <c r="F17">
        <v>1</v>
      </c>
      <c r="H17" t="s">
        <v>113</v>
      </c>
      <c r="I17" t="s">
        <v>210</v>
      </c>
      <c r="J17">
        <v>4306</v>
      </c>
      <c r="K17" t="s">
        <v>158</v>
      </c>
      <c r="L17" t="s">
        <v>11</v>
      </c>
      <c r="M17" t="s">
        <v>123</v>
      </c>
      <c r="N17" t="s">
        <v>124</v>
      </c>
      <c r="O17" t="s">
        <v>125</v>
      </c>
      <c r="Q17" s="46" t="s">
        <v>429</v>
      </c>
      <c r="R17" s="47">
        <v>4</v>
      </c>
    </row>
    <row r="18" spans="1:18" x14ac:dyDescent="0.35">
      <c r="A18">
        <v>923358390</v>
      </c>
      <c r="B18" t="s">
        <v>189</v>
      </c>
      <c r="D18">
        <v>0</v>
      </c>
      <c r="I18" t="s">
        <v>211</v>
      </c>
      <c r="J18">
        <v>3138</v>
      </c>
      <c r="K18" t="s">
        <v>212</v>
      </c>
      <c r="L18" t="s">
        <v>8</v>
      </c>
      <c r="M18" t="s">
        <v>66</v>
      </c>
      <c r="N18" t="s">
        <v>67</v>
      </c>
      <c r="O18" t="s">
        <v>14</v>
      </c>
      <c r="Q18" s="46" t="s">
        <v>398</v>
      </c>
      <c r="R18" s="47">
        <v>4</v>
      </c>
    </row>
    <row r="19" spans="1:18" x14ac:dyDescent="0.35">
      <c r="A19">
        <v>923578773</v>
      </c>
      <c r="B19" t="s">
        <v>189</v>
      </c>
      <c r="C19">
        <v>37741</v>
      </c>
      <c r="D19">
        <v>3</v>
      </c>
      <c r="E19">
        <v>2020</v>
      </c>
      <c r="F19">
        <v>2</v>
      </c>
      <c r="H19" t="s">
        <v>115</v>
      </c>
      <c r="I19" t="s">
        <v>213</v>
      </c>
      <c r="J19">
        <v>352</v>
      </c>
      <c r="K19" t="s">
        <v>61</v>
      </c>
      <c r="L19" t="s">
        <v>6</v>
      </c>
      <c r="M19" t="s">
        <v>62</v>
      </c>
      <c r="N19" t="s">
        <v>63</v>
      </c>
      <c r="O19" t="s">
        <v>2</v>
      </c>
      <c r="Q19" s="46" t="s">
        <v>495</v>
      </c>
      <c r="R19" s="47">
        <v>4</v>
      </c>
    </row>
    <row r="20" spans="1:18" x14ac:dyDescent="0.35">
      <c r="A20">
        <v>919381892</v>
      </c>
      <c r="B20" t="s">
        <v>189</v>
      </c>
      <c r="D20">
        <v>0</v>
      </c>
      <c r="E20">
        <v>2019</v>
      </c>
      <c r="G20">
        <v>0</v>
      </c>
      <c r="H20" t="s">
        <v>113</v>
      </c>
      <c r="I20" t="s">
        <v>214</v>
      </c>
      <c r="J20">
        <v>8400</v>
      </c>
      <c r="K20" t="s">
        <v>215</v>
      </c>
      <c r="L20" t="s">
        <v>15</v>
      </c>
      <c r="M20" t="s">
        <v>85</v>
      </c>
      <c r="N20" t="s">
        <v>86</v>
      </c>
      <c r="O20" t="s">
        <v>87</v>
      </c>
      <c r="Q20" s="46" t="s">
        <v>93</v>
      </c>
      <c r="R20" s="47">
        <v>4</v>
      </c>
    </row>
    <row r="21" spans="1:18" x14ac:dyDescent="0.35">
      <c r="A21">
        <v>913358910</v>
      </c>
      <c r="B21" t="s">
        <v>189</v>
      </c>
      <c r="C21">
        <v>0</v>
      </c>
      <c r="D21">
        <v>0</v>
      </c>
      <c r="E21">
        <v>2019</v>
      </c>
      <c r="H21" t="s">
        <v>113</v>
      </c>
      <c r="I21" t="s">
        <v>216</v>
      </c>
      <c r="J21">
        <v>5542</v>
      </c>
      <c r="K21" t="s">
        <v>181</v>
      </c>
      <c r="L21" t="s">
        <v>11</v>
      </c>
      <c r="M21" t="s">
        <v>71</v>
      </c>
      <c r="N21" t="s">
        <v>72</v>
      </c>
      <c r="O21" t="s">
        <v>4</v>
      </c>
      <c r="Q21" s="46" t="s">
        <v>90</v>
      </c>
      <c r="R21" s="47">
        <v>4</v>
      </c>
    </row>
    <row r="22" spans="1:18" x14ac:dyDescent="0.35">
      <c r="A22">
        <v>919613254</v>
      </c>
      <c r="B22" t="s">
        <v>217</v>
      </c>
      <c r="C22">
        <v>32</v>
      </c>
      <c r="D22">
        <v>0</v>
      </c>
      <c r="E22">
        <v>2020</v>
      </c>
      <c r="F22">
        <v>0</v>
      </c>
      <c r="H22" t="s">
        <v>115</v>
      </c>
      <c r="I22" t="s">
        <v>218</v>
      </c>
      <c r="J22">
        <v>2318</v>
      </c>
      <c r="K22" t="s">
        <v>219</v>
      </c>
      <c r="L22" t="s">
        <v>13</v>
      </c>
      <c r="M22" t="s">
        <v>64</v>
      </c>
      <c r="N22" t="s">
        <v>65</v>
      </c>
      <c r="O22" t="s">
        <v>10</v>
      </c>
      <c r="Q22" s="46" t="s">
        <v>125</v>
      </c>
      <c r="R22" s="47">
        <v>4</v>
      </c>
    </row>
    <row r="23" spans="1:18" x14ac:dyDescent="0.35">
      <c r="A23">
        <v>924375213</v>
      </c>
      <c r="B23" t="s">
        <v>217</v>
      </c>
      <c r="D23">
        <v>0</v>
      </c>
      <c r="E23">
        <v>2019</v>
      </c>
      <c r="H23" t="s">
        <v>113</v>
      </c>
      <c r="I23" t="s">
        <v>220</v>
      </c>
      <c r="J23">
        <v>4307</v>
      </c>
      <c r="K23" t="s">
        <v>158</v>
      </c>
      <c r="L23" t="s">
        <v>11</v>
      </c>
      <c r="M23" t="s">
        <v>132</v>
      </c>
      <c r="N23" t="s">
        <v>133</v>
      </c>
      <c r="O23" t="s">
        <v>134</v>
      </c>
      <c r="Q23" s="46" t="s">
        <v>169</v>
      </c>
      <c r="R23" s="47">
        <v>3</v>
      </c>
    </row>
    <row r="24" spans="1:18" x14ac:dyDescent="0.35">
      <c r="A24">
        <v>916201044</v>
      </c>
      <c r="B24" t="s">
        <v>217</v>
      </c>
      <c r="C24">
        <v>6517</v>
      </c>
      <c r="D24">
        <v>17</v>
      </c>
      <c r="E24">
        <v>2020</v>
      </c>
      <c r="F24">
        <v>13</v>
      </c>
      <c r="H24" t="s">
        <v>115</v>
      </c>
      <c r="I24" t="s">
        <v>221</v>
      </c>
      <c r="J24">
        <v>8110</v>
      </c>
      <c r="K24" t="s">
        <v>222</v>
      </c>
      <c r="L24" t="s">
        <v>15</v>
      </c>
      <c r="M24" t="s">
        <v>66</v>
      </c>
      <c r="N24" t="s">
        <v>67</v>
      </c>
      <c r="O24" t="s">
        <v>14</v>
      </c>
      <c r="Q24" s="46" t="s">
        <v>78</v>
      </c>
      <c r="R24" s="47">
        <v>3</v>
      </c>
    </row>
    <row r="25" spans="1:18" x14ac:dyDescent="0.35">
      <c r="A25">
        <v>923313915</v>
      </c>
      <c r="B25" t="s">
        <v>217</v>
      </c>
      <c r="C25">
        <v>0</v>
      </c>
      <c r="D25">
        <v>0</v>
      </c>
      <c r="E25">
        <v>2020</v>
      </c>
      <c r="F25">
        <v>0</v>
      </c>
      <c r="H25" t="s">
        <v>115</v>
      </c>
      <c r="I25" t="s">
        <v>223</v>
      </c>
      <c r="J25">
        <v>2034</v>
      </c>
      <c r="K25" t="s">
        <v>224</v>
      </c>
      <c r="L25" t="s">
        <v>1</v>
      </c>
      <c r="M25" t="s">
        <v>85</v>
      </c>
      <c r="N25" t="s">
        <v>86</v>
      </c>
      <c r="O25" t="s">
        <v>87</v>
      </c>
      <c r="Q25" s="46" t="s">
        <v>310</v>
      </c>
      <c r="R25" s="47">
        <v>3</v>
      </c>
    </row>
    <row r="26" spans="1:18" x14ac:dyDescent="0.35">
      <c r="A26">
        <v>915672329</v>
      </c>
      <c r="B26" t="s">
        <v>217</v>
      </c>
      <c r="C26">
        <v>8558</v>
      </c>
      <c r="D26">
        <v>9</v>
      </c>
      <c r="E26">
        <v>2019</v>
      </c>
      <c r="H26" t="s">
        <v>113</v>
      </c>
      <c r="I26" t="s">
        <v>225</v>
      </c>
      <c r="J26">
        <v>4048</v>
      </c>
      <c r="K26" t="s">
        <v>226</v>
      </c>
      <c r="L26" t="s">
        <v>11</v>
      </c>
      <c r="M26" t="s">
        <v>64</v>
      </c>
      <c r="N26" t="s">
        <v>65</v>
      </c>
      <c r="O26" t="s">
        <v>10</v>
      </c>
      <c r="Q26" s="46" t="s">
        <v>149</v>
      </c>
      <c r="R26" s="47">
        <v>3</v>
      </c>
    </row>
    <row r="27" spans="1:18" x14ac:dyDescent="0.35">
      <c r="A27">
        <v>817377882</v>
      </c>
      <c r="B27" t="s">
        <v>217</v>
      </c>
      <c r="C27">
        <v>2262</v>
      </c>
      <c r="D27">
        <v>5</v>
      </c>
      <c r="E27">
        <v>2020</v>
      </c>
      <c r="F27">
        <v>2</v>
      </c>
      <c r="H27" t="s">
        <v>115</v>
      </c>
      <c r="I27" t="s">
        <v>227</v>
      </c>
      <c r="J27">
        <v>1482</v>
      </c>
      <c r="K27" t="s">
        <v>184</v>
      </c>
      <c r="L27" t="s">
        <v>1</v>
      </c>
      <c r="M27" t="s">
        <v>66</v>
      </c>
      <c r="N27" t="s">
        <v>67</v>
      </c>
      <c r="O27" t="s">
        <v>14</v>
      </c>
      <c r="Q27" s="46" t="s">
        <v>353</v>
      </c>
      <c r="R27" s="47">
        <v>2</v>
      </c>
    </row>
    <row r="28" spans="1:18" x14ac:dyDescent="0.35">
      <c r="A28">
        <v>917813434</v>
      </c>
      <c r="B28" t="s">
        <v>217</v>
      </c>
      <c r="C28">
        <v>3696</v>
      </c>
      <c r="D28">
        <v>6</v>
      </c>
      <c r="E28">
        <v>2020</v>
      </c>
      <c r="F28">
        <v>2</v>
      </c>
      <c r="H28" t="s">
        <v>115</v>
      </c>
      <c r="I28" t="s">
        <v>228</v>
      </c>
      <c r="J28">
        <v>4626</v>
      </c>
      <c r="K28" t="s">
        <v>187</v>
      </c>
      <c r="L28" t="s">
        <v>3</v>
      </c>
      <c r="M28" t="s">
        <v>64</v>
      </c>
      <c r="N28" t="s">
        <v>65</v>
      </c>
      <c r="O28" t="s">
        <v>10</v>
      </c>
      <c r="Q28" s="46" t="s">
        <v>153</v>
      </c>
      <c r="R28" s="47">
        <v>2</v>
      </c>
    </row>
    <row r="29" spans="1:18" x14ac:dyDescent="0.35">
      <c r="A29">
        <v>925388912</v>
      </c>
      <c r="B29" t="s">
        <v>217</v>
      </c>
      <c r="C29">
        <v>71</v>
      </c>
      <c r="D29">
        <v>3</v>
      </c>
      <c r="E29">
        <v>2020</v>
      </c>
      <c r="F29">
        <v>1</v>
      </c>
      <c r="H29" t="s">
        <v>115</v>
      </c>
      <c r="I29" t="s">
        <v>229</v>
      </c>
      <c r="J29">
        <v>7800</v>
      </c>
      <c r="K29" t="s">
        <v>230</v>
      </c>
      <c r="L29" t="s">
        <v>9</v>
      </c>
      <c r="M29" t="s">
        <v>62</v>
      </c>
      <c r="N29" t="s">
        <v>63</v>
      </c>
      <c r="O29" t="s">
        <v>2</v>
      </c>
      <c r="Q29" s="46" t="s">
        <v>409</v>
      </c>
      <c r="R29" s="47">
        <v>2</v>
      </c>
    </row>
    <row r="30" spans="1:18" x14ac:dyDescent="0.35">
      <c r="A30">
        <v>912698424</v>
      </c>
      <c r="B30" t="s">
        <v>231</v>
      </c>
      <c r="C30">
        <v>83099</v>
      </c>
      <c r="D30">
        <v>50</v>
      </c>
      <c r="E30">
        <v>2019</v>
      </c>
      <c r="F30">
        <v>9</v>
      </c>
      <c r="H30" t="s">
        <v>113</v>
      </c>
      <c r="I30" t="s">
        <v>232</v>
      </c>
      <c r="J30">
        <v>264</v>
      </c>
      <c r="K30" t="s">
        <v>61</v>
      </c>
      <c r="L30" t="s">
        <v>6</v>
      </c>
      <c r="M30" t="s">
        <v>64</v>
      </c>
      <c r="N30" t="s">
        <v>65</v>
      </c>
      <c r="O30" t="s">
        <v>10</v>
      </c>
      <c r="Q30" s="46" t="s">
        <v>109</v>
      </c>
      <c r="R30" s="47">
        <v>2</v>
      </c>
    </row>
    <row r="31" spans="1:18" x14ac:dyDescent="0.35">
      <c r="A31">
        <v>913516613</v>
      </c>
      <c r="B31" t="s">
        <v>231</v>
      </c>
      <c r="C31">
        <v>15519</v>
      </c>
      <c r="D31">
        <v>12</v>
      </c>
      <c r="E31">
        <v>2019</v>
      </c>
      <c r="G31">
        <v>6</v>
      </c>
      <c r="H31" t="s">
        <v>113</v>
      </c>
      <c r="I31" t="s">
        <v>233</v>
      </c>
      <c r="J31">
        <v>579</v>
      </c>
      <c r="K31" t="s">
        <v>61</v>
      </c>
      <c r="L31" t="s">
        <v>6</v>
      </c>
      <c r="M31" t="s">
        <v>66</v>
      </c>
      <c r="N31" t="s">
        <v>67</v>
      </c>
      <c r="O31" t="s">
        <v>14</v>
      </c>
      <c r="Q31" s="46" t="s">
        <v>513</v>
      </c>
      <c r="R31" s="47">
        <v>2</v>
      </c>
    </row>
    <row r="32" spans="1:18" x14ac:dyDescent="0.35">
      <c r="A32">
        <v>923654976</v>
      </c>
      <c r="B32" t="s">
        <v>231</v>
      </c>
      <c r="D32">
        <v>3</v>
      </c>
      <c r="E32">
        <v>2019</v>
      </c>
      <c r="H32" t="s">
        <v>113</v>
      </c>
      <c r="I32" t="s">
        <v>234</v>
      </c>
      <c r="J32">
        <v>2388</v>
      </c>
      <c r="K32" t="s">
        <v>235</v>
      </c>
      <c r="L32" t="s">
        <v>13</v>
      </c>
      <c r="M32" t="s">
        <v>66</v>
      </c>
      <c r="N32" t="s">
        <v>67</v>
      </c>
      <c r="O32" t="s">
        <v>14</v>
      </c>
      <c r="Q32" s="46" t="s">
        <v>131</v>
      </c>
      <c r="R32" s="47">
        <v>2</v>
      </c>
    </row>
    <row r="33" spans="1:18" x14ac:dyDescent="0.35">
      <c r="A33">
        <v>998214696</v>
      </c>
      <c r="B33" t="s">
        <v>231</v>
      </c>
      <c r="C33">
        <v>1236</v>
      </c>
      <c r="D33">
        <v>0</v>
      </c>
      <c r="E33">
        <v>2019</v>
      </c>
      <c r="F33">
        <v>3</v>
      </c>
      <c r="H33" t="s">
        <v>113</v>
      </c>
      <c r="I33" t="s">
        <v>236</v>
      </c>
      <c r="J33">
        <v>2624</v>
      </c>
      <c r="K33" t="s">
        <v>110</v>
      </c>
      <c r="L33" t="s">
        <v>13</v>
      </c>
      <c r="M33" t="s">
        <v>64</v>
      </c>
      <c r="N33" t="s">
        <v>65</v>
      </c>
      <c r="O33" t="s">
        <v>10</v>
      </c>
      <c r="Q33" s="46" t="s">
        <v>156</v>
      </c>
      <c r="R33" s="47">
        <v>1</v>
      </c>
    </row>
    <row r="34" spans="1:18" x14ac:dyDescent="0.35">
      <c r="A34">
        <v>924413522</v>
      </c>
      <c r="B34" t="s">
        <v>231</v>
      </c>
      <c r="D34">
        <v>1</v>
      </c>
      <c r="I34" t="s">
        <v>237</v>
      </c>
      <c r="J34">
        <v>1279</v>
      </c>
      <c r="K34" t="s">
        <v>61</v>
      </c>
      <c r="L34" t="s">
        <v>6</v>
      </c>
      <c r="M34" t="s">
        <v>64</v>
      </c>
      <c r="N34" t="s">
        <v>65</v>
      </c>
      <c r="O34" t="s">
        <v>10</v>
      </c>
      <c r="Q34" s="46" t="s">
        <v>249</v>
      </c>
      <c r="R34" s="47">
        <v>1</v>
      </c>
    </row>
    <row r="35" spans="1:18" x14ac:dyDescent="0.35">
      <c r="A35">
        <v>921757964</v>
      </c>
      <c r="B35" t="s">
        <v>231</v>
      </c>
      <c r="C35">
        <v>584</v>
      </c>
      <c r="D35">
        <v>1</v>
      </c>
      <c r="E35">
        <v>2019</v>
      </c>
      <c r="G35">
        <v>1</v>
      </c>
      <c r="H35" t="s">
        <v>113</v>
      </c>
      <c r="I35" t="s">
        <v>238</v>
      </c>
      <c r="J35">
        <v>767</v>
      </c>
      <c r="K35" t="s">
        <v>61</v>
      </c>
      <c r="L35" t="s">
        <v>6</v>
      </c>
      <c r="M35" t="s">
        <v>138</v>
      </c>
      <c r="N35" t="s">
        <v>139</v>
      </c>
      <c r="O35" t="s">
        <v>140</v>
      </c>
      <c r="Q35" s="46" t="s">
        <v>561</v>
      </c>
      <c r="R35" s="47">
        <v>1</v>
      </c>
    </row>
    <row r="36" spans="1:18" x14ac:dyDescent="0.35">
      <c r="A36">
        <v>999001602</v>
      </c>
      <c r="B36" t="s">
        <v>231</v>
      </c>
      <c r="C36">
        <v>15066</v>
      </c>
      <c r="D36">
        <v>8</v>
      </c>
      <c r="E36">
        <v>2020</v>
      </c>
      <c r="F36">
        <v>6</v>
      </c>
      <c r="H36" t="s">
        <v>115</v>
      </c>
      <c r="I36" t="s">
        <v>239</v>
      </c>
      <c r="J36">
        <v>1617</v>
      </c>
      <c r="K36" t="s">
        <v>127</v>
      </c>
      <c r="L36" t="s">
        <v>1</v>
      </c>
      <c r="M36" t="s">
        <v>240</v>
      </c>
      <c r="N36" t="s">
        <v>241</v>
      </c>
      <c r="O36" t="s">
        <v>242</v>
      </c>
      <c r="Q36" s="46" t="s">
        <v>137</v>
      </c>
      <c r="R36" s="47">
        <v>1</v>
      </c>
    </row>
    <row r="37" spans="1:18" x14ac:dyDescent="0.35">
      <c r="A37">
        <v>998626625</v>
      </c>
      <c r="B37" t="s">
        <v>231</v>
      </c>
      <c r="C37">
        <v>924</v>
      </c>
      <c r="D37">
        <v>6</v>
      </c>
      <c r="E37">
        <v>2020</v>
      </c>
      <c r="F37">
        <v>0</v>
      </c>
      <c r="H37" t="s">
        <v>115</v>
      </c>
      <c r="I37" t="s">
        <v>243</v>
      </c>
      <c r="J37">
        <v>674</v>
      </c>
      <c r="K37" t="s">
        <v>61</v>
      </c>
      <c r="L37" t="s">
        <v>6</v>
      </c>
      <c r="M37" t="s">
        <v>132</v>
      </c>
      <c r="N37" t="s">
        <v>133</v>
      </c>
      <c r="O37" t="s">
        <v>134</v>
      </c>
      <c r="Q37" s="46" t="s">
        <v>162</v>
      </c>
      <c r="R37" s="47">
        <v>1</v>
      </c>
    </row>
    <row r="38" spans="1:18" x14ac:dyDescent="0.35">
      <c r="A38">
        <v>915964885</v>
      </c>
      <c r="B38" t="s">
        <v>244</v>
      </c>
      <c r="C38">
        <v>17096</v>
      </c>
      <c r="D38">
        <v>11</v>
      </c>
      <c r="E38">
        <v>2019</v>
      </c>
      <c r="F38">
        <v>12</v>
      </c>
      <c r="H38" t="s">
        <v>113</v>
      </c>
      <c r="I38" t="s">
        <v>245</v>
      </c>
      <c r="J38">
        <v>891</v>
      </c>
      <c r="K38" t="s">
        <v>61</v>
      </c>
      <c r="L38" t="s">
        <v>6</v>
      </c>
      <c r="M38" t="s">
        <v>66</v>
      </c>
      <c r="N38" t="s">
        <v>67</v>
      </c>
      <c r="O38" t="s">
        <v>14</v>
      </c>
      <c r="Q38" s="46" t="s">
        <v>242</v>
      </c>
      <c r="R38" s="47">
        <v>1</v>
      </c>
    </row>
    <row r="39" spans="1:18" x14ac:dyDescent="0.35">
      <c r="A39">
        <v>925638811</v>
      </c>
      <c r="B39" t="s">
        <v>244</v>
      </c>
      <c r="C39">
        <v>125</v>
      </c>
      <c r="D39">
        <v>3</v>
      </c>
      <c r="E39">
        <v>2020</v>
      </c>
      <c r="F39">
        <v>3</v>
      </c>
      <c r="H39" t="s">
        <v>115</v>
      </c>
      <c r="I39" t="s">
        <v>246</v>
      </c>
      <c r="J39">
        <v>7046</v>
      </c>
      <c r="K39" t="s">
        <v>68</v>
      </c>
      <c r="L39" t="s">
        <v>9</v>
      </c>
      <c r="M39" t="s">
        <v>247</v>
      </c>
      <c r="N39" t="s">
        <v>248</v>
      </c>
      <c r="O39" t="s">
        <v>249</v>
      </c>
      <c r="Q39" s="46" t="s">
        <v>262</v>
      </c>
      <c r="R39" s="47">
        <v>1</v>
      </c>
    </row>
    <row r="40" spans="1:18" x14ac:dyDescent="0.35">
      <c r="A40">
        <v>922078653</v>
      </c>
      <c r="B40" t="s">
        <v>244</v>
      </c>
      <c r="C40">
        <v>686</v>
      </c>
      <c r="D40">
        <v>3</v>
      </c>
      <c r="E40">
        <v>2019</v>
      </c>
      <c r="F40">
        <v>2</v>
      </c>
      <c r="H40" t="s">
        <v>113</v>
      </c>
      <c r="I40" t="s">
        <v>250</v>
      </c>
      <c r="J40">
        <v>3735</v>
      </c>
      <c r="K40" t="s">
        <v>111</v>
      </c>
      <c r="L40" t="s">
        <v>8</v>
      </c>
      <c r="M40" t="s">
        <v>132</v>
      </c>
      <c r="N40" t="s">
        <v>133</v>
      </c>
      <c r="O40" t="s">
        <v>134</v>
      </c>
      <c r="Q40" s="46" t="s">
        <v>490</v>
      </c>
      <c r="R40" s="47">
        <v>1</v>
      </c>
    </row>
    <row r="41" spans="1:18" x14ac:dyDescent="0.35">
      <c r="A41">
        <v>916177518</v>
      </c>
      <c r="B41" t="s">
        <v>244</v>
      </c>
      <c r="D41">
        <v>0</v>
      </c>
      <c r="E41">
        <v>2018</v>
      </c>
      <c r="H41" t="s">
        <v>114</v>
      </c>
      <c r="I41" t="s">
        <v>251</v>
      </c>
      <c r="J41">
        <v>4623</v>
      </c>
      <c r="K41" t="s">
        <v>187</v>
      </c>
      <c r="L41" t="s">
        <v>3</v>
      </c>
      <c r="M41" t="s">
        <v>96</v>
      </c>
      <c r="N41" t="s">
        <v>97</v>
      </c>
      <c r="O41" t="s">
        <v>98</v>
      </c>
      <c r="Q41" s="46" t="s">
        <v>388</v>
      </c>
      <c r="R41" s="47">
        <v>1</v>
      </c>
    </row>
    <row r="42" spans="1:18" x14ac:dyDescent="0.35">
      <c r="A42">
        <v>820664132</v>
      </c>
      <c r="B42" t="s">
        <v>244</v>
      </c>
      <c r="D42">
        <v>0</v>
      </c>
      <c r="E42">
        <v>2019</v>
      </c>
      <c r="H42" t="s">
        <v>113</v>
      </c>
      <c r="I42" t="s">
        <v>252</v>
      </c>
      <c r="J42">
        <v>5096</v>
      </c>
      <c r="K42" t="s">
        <v>128</v>
      </c>
      <c r="L42" t="s">
        <v>5</v>
      </c>
      <c r="M42" t="s">
        <v>91</v>
      </c>
      <c r="N42" t="s">
        <v>92</v>
      </c>
      <c r="O42" t="s">
        <v>93</v>
      </c>
      <c r="Q42" s="46" t="s">
        <v>452</v>
      </c>
      <c r="R42" s="47">
        <v>1</v>
      </c>
    </row>
    <row r="43" spans="1:18" x14ac:dyDescent="0.35">
      <c r="A43">
        <v>923736700</v>
      </c>
      <c r="B43" t="s">
        <v>244</v>
      </c>
      <c r="C43">
        <v>1817</v>
      </c>
      <c r="D43">
        <v>7</v>
      </c>
      <c r="E43">
        <v>2020</v>
      </c>
      <c r="F43">
        <v>1</v>
      </c>
      <c r="H43" t="s">
        <v>115</v>
      </c>
      <c r="I43" t="s">
        <v>253</v>
      </c>
      <c r="J43">
        <v>4006</v>
      </c>
      <c r="K43" t="s">
        <v>254</v>
      </c>
      <c r="L43" t="s">
        <v>11</v>
      </c>
      <c r="M43" t="s">
        <v>62</v>
      </c>
      <c r="N43" t="s">
        <v>63</v>
      </c>
      <c r="O43" t="s">
        <v>2</v>
      </c>
      <c r="Q43" s="46" t="s">
        <v>146</v>
      </c>
      <c r="R43" s="47">
        <v>1</v>
      </c>
    </row>
    <row r="44" spans="1:18" x14ac:dyDescent="0.35">
      <c r="A44">
        <v>923719660</v>
      </c>
      <c r="B44" t="s">
        <v>244</v>
      </c>
      <c r="D44">
        <v>0</v>
      </c>
      <c r="I44" t="s">
        <v>255</v>
      </c>
      <c r="J44">
        <v>1473</v>
      </c>
      <c r="K44" t="s">
        <v>159</v>
      </c>
      <c r="L44" t="s">
        <v>1</v>
      </c>
      <c r="M44" t="s">
        <v>69</v>
      </c>
      <c r="N44" t="s">
        <v>70</v>
      </c>
      <c r="O44" t="s">
        <v>7</v>
      </c>
      <c r="Q44" s="46" t="s">
        <v>142</v>
      </c>
      <c r="R44" s="47"/>
    </row>
    <row r="45" spans="1:18" x14ac:dyDescent="0.35">
      <c r="A45">
        <v>916602251</v>
      </c>
      <c r="B45" t="s">
        <v>244</v>
      </c>
      <c r="C45">
        <v>895</v>
      </c>
      <c r="D45">
        <v>0</v>
      </c>
      <c r="E45">
        <v>2019</v>
      </c>
      <c r="H45" t="s">
        <v>113</v>
      </c>
      <c r="I45" t="s">
        <v>256</v>
      </c>
      <c r="J45">
        <v>5353</v>
      </c>
      <c r="K45" t="s">
        <v>171</v>
      </c>
      <c r="L45" t="s">
        <v>5</v>
      </c>
      <c r="M45" t="s">
        <v>79</v>
      </c>
      <c r="N45" t="s">
        <v>80</v>
      </c>
      <c r="O45" t="s">
        <v>81</v>
      </c>
      <c r="Q45" s="46" t="s">
        <v>100</v>
      </c>
      <c r="R45" s="47">
        <v>261</v>
      </c>
    </row>
    <row r="46" spans="1:18" x14ac:dyDescent="0.35">
      <c r="A46">
        <v>924783591</v>
      </c>
      <c r="B46" t="s">
        <v>244</v>
      </c>
      <c r="D46">
        <v>16</v>
      </c>
      <c r="I46" t="s">
        <v>257</v>
      </c>
      <c r="J46">
        <v>954</v>
      </c>
      <c r="K46" t="s">
        <v>61</v>
      </c>
      <c r="L46" t="s">
        <v>6</v>
      </c>
      <c r="M46" t="s">
        <v>64</v>
      </c>
      <c r="N46" t="s">
        <v>65</v>
      </c>
      <c r="O46" t="s">
        <v>10</v>
      </c>
    </row>
    <row r="47" spans="1:18" x14ac:dyDescent="0.35">
      <c r="A47">
        <v>917575355</v>
      </c>
      <c r="B47" t="s">
        <v>244</v>
      </c>
      <c r="D47">
        <v>0</v>
      </c>
      <c r="E47">
        <v>2020</v>
      </c>
      <c r="F47">
        <v>0</v>
      </c>
      <c r="H47" t="s">
        <v>115</v>
      </c>
      <c r="I47" t="s">
        <v>258</v>
      </c>
      <c r="J47">
        <v>6854</v>
      </c>
      <c r="K47" t="s">
        <v>259</v>
      </c>
      <c r="L47" t="s">
        <v>5</v>
      </c>
      <c r="M47" t="s">
        <v>260</v>
      </c>
      <c r="N47" t="s">
        <v>261</v>
      </c>
      <c r="O47" t="s">
        <v>262</v>
      </c>
    </row>
    <row r="48" spans="1:18" x14ac:dyDescent="0.35">
      <c r="A48">
        <v>921464681</v>
      </c>
      <c r="B48" t="s">
        <v>244</v>
      </c>
      <c r="D48">
        <v>0</v>
      </c>
      <c r="E48">
        <v>2020</v>
      </c>
      <c r="F48">
        <v>0</v>
      </c>
      <c r="H48" t="s">
        <v>115</v>
      </c>
      <c r="I48" t="s">
        <v>263</v>
      </c>
      <c r="J48">
        <v>6509</v>
      </c>
      <c r="K48" t="s">
        <v>141</v>
      </c>
      <c r="L48" t="s">
        <v>12</v>
      </c>
      <c r="M48" t="s">
        <v>96</v>
      </c>
      <c r="N48" t="s">
        <v>97</v>
      </c>
      <c r="O48" t="s">
        <v>98</v>
      </c>
    </row>
    <row r="49" spans="1:15" x14ac:dyDescent="0.35">
      <c r="A49">
        <v>924703512</v>
      </c>
      <c r="B49" t="s">
        <v>244</v>
      </c>
      <c r="D49">
        <v>14</v>
      </c>
      <c r="I49" t="s">
        <v>264</v>
      </c>
      <c r="J49">
        <v>7055</v>
      </c>
      <c r="K49" t="s">
        <v>265</v>
      </c>
      <c r="L49" t="s">
        <v>9</v>
      </c>
      <c r="M49" t="s">
        <v>147</v>
      </c>
      <c r="N49" t="s">
        <v>148</v>
      </c>
      <c r="O49" t="s">
        <v>149</v>
      </c>
    </row>
    <row r="50" spans="1:15" x14ac:dyDescent="0.35">
      <c r="A50">
        <v>998810205</v>
      </c>
      <c r="B50" t="s">
        <v>266</v>
      </c>
      <c r="C50">
        <v>1834</v>
      </c>
      <c r="D50">
        <v>0</v>
      </c>
      <c r="E50">
        <v>2019</v>
      </c>
      <c r="F50">
        <v>0</v>
      </c>
      <c r="H50" t="s">
        <v>113</v>
      </c>
      <c r="I50" t="s">
        <v>267</v>
      </c>
      <c r="J50">
        <v>164</v>
      </c>
      <c r="K50" t="s">
        <v>61</v>
      </c>
      <c r="L50" t="s">
        <v>6</v>
      </c>
      <c r="M50" t="s">
        <v>69</v>
      </c>
      <c r="N50" t="s">
        <v>70</v>
      </c>
      <c r="O50" t="s">
        <v>7</v>
      </c>
    </row>
    <row r="51" spans="1:15" x14ac:dyDescent="0.35">
      <c r="A51">
        <v>922106126</v>
      </c>
      <c r="B51" t="s">
        <v>266</v>
      </c>
      <c r="C51">
        <v>372</v>
      </c>
      <c r="D51">
        <v>0</v>
      </c>
      <c r="E51">
        <v>2020</v>
      </c>
      <c r="F51">
        <v>0</v>
      </c>
      <c r="H51" t="s">
        <v>115</v>
      </c>
      <c r="I51" t="s">
        <v>268</v>
      </c>
      <c r="J51">
        <v>6856</v>
      </c>
      <c r="K51" t="s">
        <v>269</v>
      </c>
      <c r="L51" t="s">
        <v>5</v>
      </c>
      <c r="M51" t="s">
        <v>62</v>
      </c>
      <c r="N51" t="s">
        <v>63</v>
      </c>
      <c r="O51" t="s">
        <v>2</v>
      </c>
    </row>
    <row r="52" spans="1:15" x14ac:dyDescent="0.35">
      <c r="A52">
        <v>895929492</v>
      </c>
      <c r="B52" t="s">
        <v>266</v>
      </c>
      <c r="C52">
        <v>3971</v>
      </c>
      <c r="D52">
        <v>0</v>
      </c>
      <c r="E52">
        <v>2020</v>
      </c>
      <c r="F52">
        <v>2</v>
      </c>
      <c r="H52" t="s">
        <v>115</v>
      </c>
      <c r="I52" t="s">
        <v>270</v>
      </c>
      <c r="J52">
        <v>6868</v>
      </c>
      <c r="K52" t="s">
        <v>271</v>
      </c>
      <c r="L52" t="s">
        <v>5</v>
      </c>
      <c r="M52" t="s">
        <v>62</v>
      </c>
      <c r="N52" t="s">
        <v>63</v>
      </c>
      <c r="O52" t="s">
        <v>2</v>
      </c>
    </row>
    <row r="53" spans="1:15" x14ac:dyDescent="0.35">
      <c r="A53">
        <v>924533285</v>
      </c>
      <c r="B53" t="s">
        <v>266</v>
      </c>
      <c r="C53">
        <v>525</v>
      </c>
      <c r="D53">
        <v>0</v>
      </c>
      <c r="E53">
        <v>2020</v>
      </c>
      <c r="F53">
        <v>1</v>
      </c>
      <c r="H53" t="s">
        <v>115</v>
      </c>
      <c r="I53" t="s">
        <v>272</v>
      </c>
      <c r="J53">
        <v>9600</v>
      </c>
      <c r="K53" t="s">
        <v>273</v>
      </c>
      <c r="L53" t="s">
        <v>16</v>
      </c>
      <c r="M53" t="s">
        <v>69</v>
      </c>
      <c r="N53" t="s">
        <v>70</v>
      </c>
      <c r="O53" t="s">
        <v>7</v>
      </c>
    </row>
    <row r="54" spans="1:15" x14ac:dyDescent="0.35">
      <c r="A54">
        <v>919344962</v>
      </c>
      <c r="B54" t="s">
        <v>266</v>
      </c>
      <c r="C54">
        <v>-31</v>
      </c>
      <c r="D54">
        <v>0</v>
      </c>
      <c r="E54">
        <v>2019</v>
      </c>
      <c r="F54">
        <v>2</v>
      </c>
      <c r="H54" t="s">
        <v>113</v>
      </c>
      <c r="I54" t="s">
        <v>274</v>
      </c>
      <c r="J54">
        <v>5306</v>
      </c>
      <c r="K54" t="s">
        <v>275</v>
      </c>
      <c r="L54" t="s">
        <v>5</v>
      </c>
      <c r="M54" t="s">
        <v>66</v>
      </c>
      <c r="N54" t="s">
        <v>67</v>
      </c>
      <c r="O54" t="s">
        <v>14</v>
      </c>
    </row>
    <row r="55" spans="1:15" x14ac:dyDescent="0.35">
      <c r="A55">
        <v>921422709</v>
      </c>
      <c r="B55" t="s">
        <v>266</v>
      </c>
      <c r="C55">
        <v>299</v>
      </c>
      <c r="D55">
        <v>0</v>
      </c>
      <c r="E55">
        <v>2019</v>
      </c>
      <c r="F55">
        <v>1</v>
      </c>
      <c r="H55" t="s">
        <v>113</v>
      </c>
      <c r="I55" t="s">
        <v>276</v>
      </c>
      <c r="J55">
        <v>1338</v>
      </c>
      <c r="K55" t="s">
        <v>277</v>
      </c>
      <c r="L55" t="s">
        <v>1</v>
      </c>
      <c r="M55" t="s">
        <v>132</v>
      </c>
      <c r="N55" t="s">
        <v>133</v>
      </c>
      <c r="O55" t="s">
        <v>134</v>
      </c>
    </row>
    <row r="56" spans="1:15" x14ac:dyDescent="0.35">
      <c r="A56">
        <v>915026338</v>
      </c>
      <c r="B56" t="s">
        <v>266</v>
      </c>
      <c r="D56">
        <v>0</v>
      </c>
      <c r="E56">
        <v>2019</v>
      </c>
      <c r="G56">
        <v>0</v>
      </c>
      <c r="H56" t="s">
        <v>113</v>
      </c>
      <c r="I56" t="s">
        <v>278</v>
      </c>
      <c r="J56">
        <v>381</v>
      </c>
      <c r="K56" t="s">
        <v>61</v>
      </c>
      <c r="L56" t="s">
        <v>6</v>
      </c>
      <c r="M56" t="s">
        <v>64</v>
      </c>
      <c r="N56" t="s">
        <v>65</v>
      </c>
      <c r="O56" t="s">
        <v>10</v>
      </c>
    </row>
    <row r="57" spans="1:15" x14ac:dyDescent="0.35">
      <c r="A57">
        <v>918922148</v>
      </c>
      <c r="B57" t="s">
        <v>266</v>
      </c>
      <c r="C57">
        <v>0</v>
      </c>
      <c r="D57">
        <v>0</v>
      </c>
      <c r="E57">
        <v>2019</v>
      </c>
      <c r="F57">
        <v>0</v>
      </c>
      <c r="G57">
        <v>0</v>
      </c>
      <c r="H57" t="s">
        <v>113</v>
      </c>
      <c r="I57" t="s">
        <v>279</v>
      </c>
      <c r="J57">
        <v>4513</v>
      </c>
      <c r="K57" t="s">
        <v>186</v>
      </c>
      <c r="L57" t="s">
        <v>3</v>
      </c>
      <c r="M57" t="s">
        <v>64</v>
      </c>
      <c r="N57" t="s">
        <v>65</v>
      </c>
      <c r="O57" t="s">
        <v>10</v>
      </c>
    </row>
    <row r="58" spans="1:15" x14ac:dyDescent="0.35">
      <c r="A58">
        <v>823937652</v>
      </c>
      <c r="B58" t="s">
        <v>266</v>
      </c>
      <c r="C58">
        <v>1541</v>
      </c>
      <c r="D58">
        <v>2</v>
      </c>
      <c r="E58">
        <v>2020</v>
      </c>
      <c r="F58">
        <v>1</v>
      </c>
      <c r="H58" t="s">
        <v>115</v>
      </c>
      <c r="I58" t="s">
        <v>280</v>
      </c>
      <c r="J58">
        <v>5013</v>
      </c>
      <c r="K58" t="s">
        <v>128</v>
      </c>
      <c r="L58" t="s">
        <v>5</v>
      </c>
      <c r="M58" t="s">
        <v>151</v>
      </c>
      <c r="N58" t="s">
        <v>152</v>
      </c>
      <c r="O58" t="s">
        <v>153</v>
      </c>
    </row>
    <row r="59" spans="1:15" x14ac:dyDescent="0.35">
      <c r="A59">
        <v>891140312</v>
      </c>
      <c r="B59" t="s">
        <v>266</v>
      </c>
      <c r="D59">
        <v>0</v>
      </c>
      <c r="E59">
        <v>2019</v>
      </c>
      <c r="G59">
        <v>0</v>
      </c>
      <c r="H59" t="s">
        <v>113</v>
      </c>
      <c r="I59" t="s">
        <v>281</v>
      </c>
      <c r="J59">
        <v>4270</v>
      </c>
      <c r="K59" t="s">
        <v>282</v>
      </c>
      <c r="L59" t="s">
        <v>11</v>
      </c>
      <c r="M59" t="s">
        <v>64</v>
      </c>
      <c r="N59" t="s">
        <v>65</v>
      </c>
      <c r="O59" t="s">
        <v>10</v>
      </c>
    </row>
    <row r="60" spans="1:15" x14ac:dyDescent="0.35">
      <c r="A60">
        <v>919559543</v>
      </c>
      <c r="B60" t="s">
        <v>266</v>
      </c>
      <c r="C60">
        <v>61</v>
      </c>
      <c r="D60">
        <v>0</v>
      </c>
      <c r="E60">
        <v>2019</v>
      </c>
      <c r="F60">
        <v>0</v>
      </c>
      <c r="H60" t="s">
        <v>113</v>
      </c>
      <c r="I60" t="s">
        <v>283</v>
      </c>
      <c r="J60">
        <v>287</v>
      </c>
      <c r="K60" t="s">
        <v>61</v>
      </c>
      <c r="L60" t="s">
        <v>6</v>
      </c>
      <c r="M60" t="s">
        <v>69</v>
      </c>
      <c r="N60" t="s">
        <v>70</v>
      </c>
      <c r="O60" t="s">
        <v>7</v>
      </c>
    </row>
    <row r="61" spans="1:15" x14ac:dyDescent="0.35">
      <c r="A61">
        <v>923487379</v>
      </c>
      <c r="B61" t="s">
        <v>266</v>
      </c>
      <c r="D61">
        <v>0</v>
      </c>
      <c r="I61" t="s">
        <v>284</v>
      </c>
      <c r="J61">
        <v>4365</v>
      </c>
      <c r="K61" t="s">
        <v>285</v>
      </c>
      <c r="L61" t="s">
        <v>11</v>
      </c>
      <c r="M61" t="s">
        <v>79</v>
      </c>
      <c r="N61" t="s">
        <v>80</v>
      </c>
      <c r="O61" t="s">
        <v>81</v>
      </c>
    </row>
    <row r="62" spans="1:15" x14ac:dyDescent="0.35">
      <c r="A62">
        <v>923487352</v>
      </c>
      <c r="B62" t="s">
        <v>266</v>
      </c>
      <c r="D62">
        <v>0</v>
      </c>
      <c r="I62" t="s">
        <v>286</v>
      </c>
      <c r="J62">
        <v>774</v>
      </c>
      <c r="K62" t="s">
        <v>61</v>
      </c>
      <c r="L62" t="s">
        <v>6</v>
      </c>
      <c r="M62" t="s">
        <v>88</v>
      </c>
      <c r="N62" t="s">
        <v>89</v>
      </c>
      <c r="O62" t="s">
        <v>90</v>
      </c>
    </row>
    <row r="63" spans="1:15" x14ac:dyDescent="0.35">
      <c r="A63">
        <v>913117859</v>
      </c>
      <c r="B63" t="s">
        <v>266</v>
      </c>
      <c r="C63">
        <v>549</v>
      </c>
      <c r="D63">
        <v>0</v>
      </c>
      <c r="E63">
        <v>2019</v>
      </c>
      <c r="F63">
        <v>0</v>
      </c>
      <c r="H63" t="s">
        <v>113</v>
      </c>
      <c r="I63" t="s">
        <v>287</v>
      </c>
      <c r="J63">
        <v>1466</v>
      </c>
      <c r="K63" t="s">
        <v>288</v>
      </c>
      <c r="L63" t="s">
        <v>1</v>
      </c>
      <c r="M63" t="s">
        <v>82</v>
      </c>
      <c r="N63" t="s">
        <v>83</v>
      </c>
      <c r="O63" t="s">
        <v>84</v>
      </c>
    </row>
    <row r="64" spans="1:15" x14ac:dyDescent="0.35">
      <c r="A64">
        <v>891444672</v>
      </c>
      <c r="B64" t="s">
        <v>266</v>
      </c>
      <c r="D64">
        <v>0</v>
      </c>
      <c r="E64">
        <v>2020</v>
      </c>
      <c r="F64">
        <v>0</v>
      </c>
      <c r="G64">
        <v>0</v>
      </c>
      <c r="H64" t="s">
        <v>115</v>
      </c>
      <c r="I64" t="s">
        <v>289</v>
      </c>
      <c r="J64">
        <v>5700</v>
      </c>
      <c r="K64" t="s">
        <v>191</v>
      </c>
      <c r="L64" t="s">
        <v>5</v>
      </c>
      <c r="M64" t="s">
        <v>73</v>
      </c>
      <c r="N64" t="s">
        <v>74</v>
      </c>
      <c r="O64" t="s">
        <v>75</v>
      </c>
    </row>
    <row r="65" spans="1:15" x14ac:dyDescent="0.35">
      <c r="A65">
        <v>940418976</v>
      </c>
      <c r="B65" t="s">
        <v>266</v>
      </c>
      <c r="C65">
        <v>-391</v>
      </c>
      <c r="D65">
        <v>0</v>
      </c>
      <c r="E65">
        <v>2019</v>
      </c>
      <c r="H65" t="s">
        <v>113</v>
      </c>
      <c r="I65" t="s">
        <v>290</v>
      </c>
      <c r="J65">
        <v>1178</v>
      </c>
      <c r="K65" t="s">
        <v>61</v>
      </c>
      <c r="L65" t="s">
        <v>6</v>
      </c>
      <c r="M65" t="s">
        <v>73</v>
      </c>
      <c r="N65" t="s">
        <v>74</v>
      </c>
      <c r="O65" t="s">
        <v>75</v>
      </c>
    </row>
    <row r="66" spans="1:15" x14ac:dyDescent="0.35">
      <c r="A66">
        <v>921320671</v>
      </c>
      <c r="B66" t="s">
        <v>266</v>
      </c>
      <c r="D66">
        <v>0</v>
      </c>
      <c r="I66" t="s">
        <v>291</v>
      </c>
      <c r="J66">
        <v>2212</v>
      </c>
      <c r="K66" t="s">
        <v>177</v>
      </c>
      <c r="L66" t="s">
        <v>13</v>
      </c>
      <c r="M66" t="s">
        <v>69</v>
      </c>
      <c r="N66" t="s">
        <v>70</v>
      </c>
      <c r="O66" t="s">
        <v>7</v>
      </c>
    </row>
    <row r="67" spans="1:15" x14ac:dyDescent="0.35">
      <c r="A67">
        <v>915673376</v>
      </c>
      <c r="B67" t="s">
        <v>292</v>
      </c>
      <c r="C67">
        <v>3176</v>
      </c>
      <c r="D67">
        <v>0</v>
      </c>
      <c r="E67">
        <v>2019</v>
      </c>
      <c r="F67">
        <v>2</v>
      </c>
      <c r="H67" t="s">
        <v>113</v>
      </c>
      <c r="I67" t="s">
        <v>293</v>
      </c>
      <c r="J67">
        <v>3611</v>
      </c>
      <c r="K67" t="s">
        <v>294</v>
      </c>
      <c r="L67" t="s">
        <v>1</v>
      </c>
      <c r="M67" t="s">
        <v>69</v>
      </c>
      <c r="N67" t="s">
        <v>70</v>
      </c>
      <c r="O67" t="s">
        <v>7</v>
      </c>
    </row>
    <row r="68" spans="1:15" x14ac:dyDescent="0.35">
      <c r="A68">
        <v>985963835</v>
      </c>
      <c r="B68" t="s">
        <v>292</v>
      </c>
      <c r="C68">
        <v>3061</v>
      </c>
      <c r="D68">
        <v>4</v>
      </c>
      <c r="E68">
        <v>2019</v>
      </c>
      <c r="F68">
        <v>3</v>
      </c>
      <c r="H68" t="s">
        <v>113</v>
      </c>
      <c r="I68" t="s">
        <v>295</v>
      </c>
      <c r="J68">
        <v>1570</v>
      </c>
      <c r="K68" t="s">
        <v>296</v>
      </c>
      <c r="L68" t="s">
        <v>1</v>
      </c>
      <c r="M68" t="s">
        <v>71</v>
      </c>
      <c r="N68" t="s">
        <v>72</v>
      </c>
      <c r="O68" t="s">
        <v>4</v>
      </c>
    </row>
    <row r="69" spans="1:15" x14ac:dyDescent="0.35">
      <c r="A69">
        <v>998468779</v>
      </c>
      <c r="B69" t="s">
        <v>292</v>
      </c>
      <c r="C69">
        <v>12571</v>
      </c>
      <c r="D69">
        <v>9</v>
      </c>
      <c r="E69">
        <v>2020</v>
      </c>
      <c r="F69">
        <v>10</v>
      </c>
      <c r="H69" t="s">
        <v>115</v>
      </c>
      <c r="I69" t="s">
        <v>297</v>
      </c>
      <c r="J69">
        <v>7336</v>
      </c>
      <c r="K69" t="s">
        <v>298</v>
      </c>
      <c r="L69" t="s">
        <v>9</v>
      </c>
      <c r="M69" t="s">
        <v>66</v>
      </c>
      <c r="N69" t="s">
        <v>67</v>
      </c>
      <c r="O69" t="s">
        <v>14</v>
      </c>
    </row>
    <row r="70" spans="1:15" x14ac:dyDescent="0.35">
      <c r="A70">
        <v>920219608</v>
      </c>
      <c r="B70" t="s">
        <v>292</v>
      </c>
      <c r="C70">
        <v>383</v>
      </c>
      <c r="D70">
        <v>0</v>
      </c>
      <c r="E70">
        <v>2019</v>
      </c>
      <c r="H70" t="s">
        <v>113</v>
      </c>
      <c r="I70" t="s">
        <v>299</v>
      </c>
      <c r="J70">
        <v>751</v>
      </c>
      <c r="K70" t="s">
        <v>61</v>
      </c>
      <c r="L70" t="s">
        <v>6</v>
      </c>
      <c r="M70" t="s">
        <v>144</v>
      </c>
      <c r="N70" t="s">
        <v>145</v>
      </c>
      <c r="O70" t="s">
        <v>146</v>
      </c>
    </row>
    <row r="71" spans="1:15" x14ac:dyDescent="0.35">
      <c r="A71">
        <v>918166947</v>
      </c>
      <c r="B71" t="s">
        <v>292</v>
      </c>
      <c r="C71">
        <v>8380</v>
      </c>
      <c r="D71">
        <v>0</v>
      </c>
      <c r="E71">
        <v>2019</v>
      </c>
      <c r="H71" t="s">
        <v>113</v>
      </c>
      <c r="I71" t="s">
        <v>300</v>
      </c>
      <c r="J71">
        <v>2032</v>
      </c>
      <c r="K71" t="s">
        <v>301</v>
      </c>
      <c r="L71" t="s">
        <v>1</v>
      </c>
      <c r="M71" t="s">
        <v>64</v>
      </c>
      <c r="N71" t="s">
        <v>65</v>
      </c>
      <c r="O71" t="s">
        <v>10</v>
      </c>
    </row>
    <row r="72" spans="1:15" x14ac:dyDescent="0.35">
      <c r="A72">
        <v>913891376</v>
      </c>
      <c r="B72" t="s">
        <v>292</v>
      </c>
      <c r="C72">
        <v>18139</v>
      </c>
      <c r="D72">
        <v>0</v>
      </c>
      <c r="E72">
        <v>2020</v>
      </c>
      <c r="F72">
        <v>8</v>
      </c>
      <c r="H72" t="s">
        <v>115</v>
      </c>
      <c r="I72" t="s">
        <v>302</v>
      </c>
      <c r="J72">
        <v>4276</v>
      </c>
      <c r="K72" t="s">
        <v>165</v>
      </c>
      <c r="L72" t="s">
        <v>11</v>
      </c>
      <c r="M72" t="s">
        <v>66</v>
      </c>
      <c r="N72" t="s">
        <v>67</v>
      </c>
      <c r="O72" t="s">
        <v>14</v>
      </c>
    </row>
    <row r="73" spans="1:15" x14ac:dyDescent="0.35">
      <c r="A73">
        <v>925135054</v>
      </c>
      <c r="B73" t="s">
        <v>292</v>
      </c>
      <c r="D73">
        <v>13</v>
      </c>
      <c r="I73" t="s">
        <v>303</v>
      </c>
      <c r="J73">
        <v>5460</v>
      </c>
      <c r="K73" t="s">
        <v>304</v>
      </c>
      <c r="L73" t="s">
        <v>5</v>
      </c>
      <c r="M73" t="s">
        <v>69</v>
      </c>
      <c r="N73" t="s">
        <v>70</v>
      </c>
      <c r="O73" t="s">
        <v>7</v>
      </c>
    </row>
    <row r="74" spans="1:15" x14ac:dyDescent="0.35">
      <c r="A74">
        <v>998656141</v>
      </c>
      <c r="B74" t="s">
        <v>292</v>
      </c>
      <c r="C74">
        <v>2195</v>
      </c>
      <c r="D74">
        <v>17</v>
      </c>
      <c r="E74">
        <v>2019</v>
      </c>
      <c r="F74">
        <v>1</v>
      </c>
      <c r="G74">
        <v>3</v>
      </c>
      <c r="H74" t="s">
        <v>113</v>
      </c>
      <c r="I74" t="s">
        <v>305</v>
      </c>
      <c r="J74">
        <v>5542</v>
      </c>
      <c r="K74" t="s">
        <v>181</v>
      </c>
      <c r="L74" t="s">
        <v>11</v>
      </c>
      <c r="M74" t="s">
        <v>96</v>
      </c>
      <c r="N74" t="s">
        <v>97</v>
      </c>
      <c r="O74" t="s">
        <v>98</v>
      </c>
    </row>
    <row r="75" spans="1:15" x14ac:dyDescent="0.35">
      <c r="A75">
        <v>983079512</v>
      </c>
      <c r="B75" t="s">
        <v>292</v>
      </c>
      <c r="C75">
        <v>8016</v>
      </c>
      <c r="D75">
        <v>35</v>
      </c>
      <c r="E75">
        <v>2020</v>
      </c>
      <c r="F75">
        <v>7</v>
      </c>
      <c r="H75" t="s">
        <v>115</v>
      </c>
      <c r="I75" t="s">
        <v>306</v>
      </c>
      <c r="J75">
        <v>7590</v>
      </c>
      <c r="K75" t="s">
        <v>307</v>
      </c>
      <c r="L75" t="s">
        <v>9</v>
      </c>
      <c r="M75" t="s">
        <v>308</v>
      </c>
      <c r="N75" t="s">
        <v>309</v>
      </c>
      <c r="O75" t="s">
        <v>310</v>
      </c>
    </row>
    <row r="76" spans="1:15" x14ac:dyDescent="0.35">
      <c r="A76">
        <v>916795394</v>
      </c>
      <c r="B76" t="s">
        <v>292</v>
      </c>
      <c r="C76">
        <v>640</v>
      </c>
      <c r="D76">
        <v>2</v>
      </c>
      <c r="E76">
        <v>2020</v>
      </c>
      <c r="F76">
        <v>1</v>
      </c>
      <c r="H76" t="s">
        <v>115</v>
      </c>
      <c r="I76" t="s">
        <v>311</v>
      </c>
      <c r="J76">
        <v>3157</v>
      </c>
      <c r="K76" t="s">
        <v>312</v>
      </c>
      <c r="L76" t="s">
        <v>8</v>
      </c>
      <c r="M76" t="s">
        <v>96</v>
      </c>
      <c r="N76" t="s">
        <v>97</v>
      </c>
      <c r="O76" t="s">
        <v>98</v>
      </c>
    </row>
    <row r="77" spans="1:15" x14ac:dyDescent="0.35">
      <c r="A77">
        <v>917679894</v>
      </c>
      <c r="B77" t="s">
        <v>292</v>
      </c>
      <c r="C77">
        <v>1860</v>
      </c>
      <c r="D77">
        <v>3</v>
      </c>
      <c r="E77">
        <v>2019</v>
      </c>
      <c r="F77">
        <v>2</v>
      </c>
      <c r="H77" t="s">
        <v>113</v>
      </c>
      <c r="I77" t="s">
        <v>313</v>
      </c>
      <c r="J77">
        <v>4886</v>
      </c>
      <c r="K77" t="s">
        <v>314</v>
      </c>
      <c r="L77" t="s">
        <v>3</v>
      </c>
      <c r="M77" t="s">
        <v>82</v>
      </c>
      <c r="N77" t="s">
        <v>83</v>
      </c>
      <c r="O77" t="s">
        <v>84</v>
      </c>
    </row>
    <row r="78" spans="1:15" x14ac:dyDescent="0.35">
      <c r="A78">
        <v>915666426</v>
      </c>
      <c r="B78" t="s">
        <v>315</v>
      </c>
      <c r="C78">
        <v>11831</v>
      </c>
      <c r="D78">
        <v>9</v>
      </c>
      <c r="E78">
        <v>2020</v>
      </c>
      <c r="F78">
        <v>9</v>
      </c>
      <c r="H78" t="s">
        <v>115</v>
      </c>
      <c r="I78" t="s">
        <v>316</v>
      </c>
      <c r="J78">
        <v>2900</v>
      </c>
      <c r="K78" t="s">
        <v>317</v>
      </c>
      <c r="L78" t="s">
        <v>13</v>
      </c>
      <c r="M78" t="s">
        <v>64</v>
      </c>
      <c r="N78" t="s">
        <v>65</v>
      </c>
      <c r="O78" t="s">
        <v>10</v>
      </c>
    </row>
    <row r="79" spans="1:15" x14ac:dyDescent="0.35">
      <c r="A79">
        <v>918950680</v>
      </c>
      <c r="B79" t="s">
        <v>315</v>
      </c>
      <c r="C79">
        <v>235</v>
      </c>
      <c r="D79">
        <v>0</v>
      </c>
      <c r="E79">
        <v>2020</v>
      </c>
      <c r="F79">
        <v>0</v>
      </c>
      <c r="G79">
        <v>0</v>
      </c>
      <c r="H79" t="s">
        <v>115</v>
      </c>
      <c r="I79" t="s">
        <v>318</v>
      </c>
      <c r="J79">
        <v>2260</v>
      </c>
      <c r="K79" t="s">
        <v>319</v>
      </c>
      <c r="L79" t="s">
        <v>13</v>
      </c>
      <c r="M79" t="s">
        <v>119</v>
      </c>
      <c r="N79" t="s">
        <v>120</v>
      </c>
      <c r="O79" t="s">
        <v>121</v>
      </c>
    </row>
    <row r="80" spans="1:15" x14ac:dyDescent="0.35">
      <c r="A80">
        <v>813686732</v>
      </c>
      <c r="B80" t="s">
        <v>315</v>
      </c>
      <c r="D80">
        <v>0</v>
      </c>
      <c r="E80">
        <v>2020</v>
      </c>
      <c r="F80">
        <v>0</v>
      </c>
      <c r="H80" t="s">
        <v>115</v>
      </c>
      <c r="I80" t="s">
        <v>320</v>
      </c>
      <c r="J80">
        <v>1364</v>
      </c>
      <c r="K80" t="s">
        <v>170</v>
      </c>
      <c r="L80" t="s">
        <v>1</v>
      </c>
      <c r="M80" t="s">
        <v>73</v>
      </c>
      <c r="N80" t="s">
        <v>74</v>
      </c>
      <c r="O80" t="s">
        <v>75</v>
      </c>
    </row>
    <row r="81" spans="1:15" x14ac:dyDescent="0.35">
      <c r="A81">
        <v>923981527</v>
      </c>
      <c r="B81" t="s">
        <v>315</v>
      </c>
      <c r="D81">
        <v>0</v>
      </c>
      <c r="I81" t="s">
        <v>324</v>
      </c>
      <c r="J81">
        <v>4560</v>
      </c>
      <c r="K81" t="s">
        <v>178</v>
      </c>
      <c r="L81" t="s">
        <v>3</v>
      </c>
      <c r="M81" t="s">
        <v>73</v>
      </c>
      <c r="N81" t="s">
        <v>74</v>
      </c>
      <c r="O81" t="s">
        <v>75</v>
      </c>
    </row>
    <row r="82" spans="1:15" x14ac:dyDescent="0.35">
      <c r="A82">
        <v>912478653</v>
      </c>
      <c r="B82" t="s">
        <v>315</v>
      </c>
      <c r="C82">
        <v>664</v>
      </c>
      <c r="D82">
        <v>0</v>
      </c>
      <c r="E82">
        <v>2020</v>
      </c>
      <c r="F82">
        <v>1</v>
      </c>
      <c r="H82" t="s">
        <v>115</v>
      </c>
      <c r="I82" t="s">
        <v>322</v>
      </c>
      <c r="J82">
        <v>3210</v>
      </c>
      <c r="K82" t="s">
        <v>116</v>
      </c>
      <c r="L82" t="s">
        <v>8</v>
      </c>
      <c r="M82" t="s">
        <v>62</v>
      </c>
      <c r="N82" t="s">
        <v>63</v>
      </c>
      <c r="O82" t="s">
        <v>2</v>
      </c>
    </row>
    <row r="83" spans="1:15" x14ac:dyDescent="0.35">
      <c r="A83">
        <v>997446461</v>
      </c>
      <c r="B83" t="s">
        <v>315</v>
      </c>
      <c r="C83">
        <v>681</v>
      </c>
      <c r="D83">
        <v>0</v>
      </c>
      <c r="E83">
        <v>2020</v>
      </c>
      <c r="F83">
        <v>0</v>
      </c>
      <c r="H83" t="s">
        <v>115</v>
      </c>
      <c r="I83" t="s">
        <v>323</v>
      </c>
      <c r="J83">
        <v>4322</v>
      </c>
      <c r="K83" t="s">
        <v>158</v>
      </c>
      <c r="L83" t="s">
        <v>11</v>
      </c>
      <c r="M83" t="s">
        <v>82</v>
      </c>
      <c r="N83" t="s">
        <v>83</v>
      </c>
      <c r="O83" t="s">
        <v>84</v>
      </c>
    </row>
    <row r="84" spans="1:15" x14ac:dyDescent="0.35">
      <c r="A84">
        <v>924455632</v>
      </c>
      <c r="B84" t="s">
        <v>315</v>
      </c>
      <c r="D84">
        <v>0</v>
      </c>
      <c r="I84" t="s">
        <v>321</v>
      </c>
      <c r="J84">
        <v>4560</v>
      </c>
      <c r="K84" t="s">
        <v>178</v>
      </c>
      <c r="L84" t="s">
        <v>3</v>
      </c>
      <c r="M84" t="s">
        <v>66</v>
      </c>
      <c r="N84" t="s">
        <v>67</v>
      </c>
      <c r="O84" t="s">
        <v>14</v>
      </c>
    </row>
    <row r="85" spans="1:15" x14ac:dyDescent="0.35">
      <c r="A85">
        <v>924706813</v>
      </c>
      <c r="B85" t="s">
        <v>325</v>
      </c>
      <c r="C85">
        <v>1109</v>
      </c>
      <c r="D85">
        <v>4</v>
      </c>
      <c r="E85">
        <v>2020</v>
      </c>
      <c r="F85">
        <v>3</v>
      </c>
      <c r="H85" t="s">
        <v>115</v>
      </c>
      <c r="I85" t="s">
        <v>326</v>
      </c>
      <c r="J85">
        <v>7332</v>
      </c>
      <c r="K85" t="s">
        <v>327</v>
      </c>
      <c r="L85" t="s">
        <v>9</v>
      </c>
      <c r="M85" t="s">
        <v>66</v>
      </c>
      <c r="N85" t="s">
        <v>67</v>
      </c>
      <c r="O85" t="s">
        <v>14</v>
      </c>
    </row>
    <row r="86" spans="1:15" x14ac:dyDescent="0.35">
      <c r="A86">
        <v>996803376</v>
      </c>
      <c r="B86" t="s">
        <v>325</v>
      </c>
      <c r="C86">
        <v>1218</v>
      </c>
      <c r="D86">
        <v>4</v>
      </c>
      <c r="E86">
        <v>2020</v>
      </c>
      <c r="F86">
        <v>2</v>
      </c>
      <c r="H86" t="s">
        <v>115</v>
      </c>
      <c r="I86" t="s">
        <v>328</v>
      </c>
      <c r="J86">
        <v>4374</v>
      </c>
      <c r="K86" t="s">
        <v>329</v>
      </c>
      <c r="L86" t="s">
        <v>11</v>
      </c>
      <c r="M86" t="s">
        <v>147</v>
      </c>
      <c r="N86" t="s">
        <v>148</v>
      </c>
      <c r="O86" t="s">
        <v>149</v>
      </c>
    </row>
    <row r="87" spans="1:15" x14ac:dyDescent="0.35">
      <c r="A87">
        <v>879356652</v>
      </c>
      <c r="B87" t="s">
        <v>325</v>
      </c>
      <c r="D87">
        <v>0</v>
      </c>
      <c r="E87">
        <v>2019</v>
      </c>
      <c r="H87" t="s">
        <v>113</v>
      </c>
      <c r="I87" t="s">
        <v>330</v>
      </c>
      <c r="J87">
        <v>2406</v>
      </c>
      <c r="K87" t="s">
        <v>185</v>
      </c>
      <c r="L87" t="s">
        <v>13</v>
      </c>
      <c r="M87" t="s">
        <v>73</v>
      </c>
      <c r="N87" t="s">
        <v>74</v>
      </c>
      <c r="O87" t="s">
        <v>75</v>
      </c>
    </row>
    <row r="88" spans="1:15" x14ac:dyDescent="0.35">
      <c r="A88">
        <v>924462051</v>
      </c>
      <c r="B88" t="s">
        <v>325</v>
      </c>
      <c r="C88">
        <v>10329</v>
      </c>
      <c r="D88">
        <v>1</v>
      </c>
      <c r="E88">
        <v>2020</v>
      </c>
      <c r="F88">
        <v>4</v>
      </c>
      <c r="H88" t="s">
        <v>115</v>
      </c>
      <c r="I88" t="s">
        <v>331</v>
      </c>
      <c r="J88">
        <v>3961</v>
      </c>
      <c r="K88" t="s">
        <v>332</v>
      </c>
      <c r="L88" t="s">
        <v>8</v>
      </c>
      <c r="M88" t="s">
        <v>64</v>
      </c>
      <c r="N88" t="s">
        <v>65</v>
      </c>
      <c r="O88" t="s">
        <v>10</v>
      </c>
    </row>
    <row r="89" spans="1:15" x14ac:dyDescent="0.35">
      <c r="A89">
        <v>921632274</v>
      </c>
      <c r="B89" t="s">
        <v>325</v>
      </c>
      <c r="C89">
        <v>1221</v>
      </c>
      <c r="D89">
        <v>3</v>
      </c>
      <c r="E89">
        <v>2020</v>
      </c>
      <c r="F89">
        <v>2</v>
      </c>
      <c r="H89" t="s">
        <v>115</v>
      </c>
      <c r="I89" t="s">
        <v>333</v>
      </c>
      <c r="J89">
        <v>264</v>
      </c>
      <c r="K89" t="s">
        <v>61</v>
      </c>
      <c r="L89" t="s">
        <v>6</v>
      </c>
      <c r="M89" t="s">
        <v>79</v>
      </c>
      <c r="N89" t="s">
        <v>80</v>
      </c>
      <c r="O89" t="s">
        <v>81</v>
      </c>
    </row>
    <row r="90" spans="1:15" x14ac:dyDescent="0.35">
      <c r="A90">
        <v>919300264</v>
      </c>
      <c r="B90" t="s">
        <v>325</v>
      </c>
      <c r="C90">
        <v>180</v>
      </c>
      <c r="D90">
        <v>2</v>
      </c>
      <c r="E90">
        <v>2019</v>
      </c>
      <c r="H90" t="s">
        <v>113</v>
      </c>
      <c r="I90" t="s">
        <v>334</v>
      </c>
      <c r="J90">
        <v>2406</v>
      </c>
      <c r="K90" t="s">
        <v>185</v>
      </c>
      <c r="L90" t="s">
        <v>13</v>
      </c>
      <c r="M90" t="s">
        <v>88</v>
      </c>
      <c r="N90" t="s">
        <v>89</v>
      </c>
      <c r="O90" t="s">
        <v>90</v>
      </c>
    </row>
    <row r="91" spans="1:15" x14ac:dyDescent="0.35">
      <c r="A91">
        <v>998024005</v>
      </c>
      <c r="B91" t="s">
        <v>325</v>
      </c>
      <c r="C91">
        <v>805</v>
      </c>
      <c r="D91">
        <v>4</v>
      </c>
      <c r="E91">
        <v>2020</v>
      </c>
      <c r="F91">
        <v>2</v>
      </c>
      <c r="H91" t="s">
        <v>115</v>
      </c>
      <c r="I91" t="s">
        <v>335</v>
      </c>
      <c r="J91">
        <v>5590</v>
      </c>
      <c r="K91" t="s">
        <v>336</v>
      </c>
      <c r="L91" t="s">
        <v>5</v>
      </c>
      <c r="M91" t="s">
        <v>79</v>
      </c>
      <c r="N91" t="s">
        <v>80</v>
      </c>
      <c r="O91" t="s">
        <v>81</v>
      </c>
    </row>
    <row r="92" spans="1:15" x14ac:dyDescent="0.35">
      <c r="A92">
        <v>926603469</v>
      </c>
      <c r="B92" t="s">
        <v>325</v>
      </c>
      <c r="D92">
        <v>1</v>
      </c>
      <c r="I92" t="s">
        <v>337</v>
      </c>
      <c r="J92">
        <v>1911</v>
      </c>
      <c r="K92" t="s">
        <v>338</v>
      </c>
      <c r="L92" t="s">
        <v>1</v>
      </c>
      <c r="M92" t="s">
        <v>79</v>
      </c>
      <c r="N92" t="s">
        <v>80</v>
      </c>
      <c r="O92" t="s">
        <v>81</v>
      </c>
    </row>
    <row r="93" spans="1:15" x14ac:dyDescent="0.35">
      <c r="A93">
        <v>918112146</v>
      </c>
      <c r="B93" t="s">
        <v>325</v>
      </c>
      <c r="C93">
        <v>23137</v>
      </c>
      <c r="D93">
        <v>12</v>
      </c>
      <c r="E93">
        <v>2020</v>
      </c>
      <c r="F93">
        <v>11</v>
      </c>
      <c r="H93" t="s">
        <v>115</v>
      </c>
      <c r="I93" t="s">
        <v>339</v>
      </c>
      <c r="J93">
        <v>5224</v>
      </c>
      <c r="K93" t="s">
        <v>183</v>
      </c>
      <c r="L93" t="s">
        <v>5</v>
      </c>
      <c r="M93" t="s">
        <v>71</v>
      </c>
      <c r="N93" t="s">
        <v>72</v>
      </c>
      <c r="O93" t="s">
        <v>4</v>
      </c>
    </row>
    <row r="94" spans="1:15" x14ac:dyDescent="0.35">
      <c r="A94">
        <v>924688742</v>
      </c>
      <c r="B94" t="s">
        <v>325</v>
      </c>
      <c r="D94">
        <v>3</v>
      </c>
      <c r="I94" t="s">
        <v>340</v>
      </c>
      <c r="J94">
        <v>1776</v>
      </c>
      <c r="K94" t="s">
        <v>341</v>
      </c>
      <c r="L94" t="s">
        <v>1</v>
      </c>
      <c r="M94" t="s">
        <v>64</v>
      </c>
      <c r="N94" t="s">
        <v>65</v>
      </c>
      <c r="O94" t="s">
        <v>10</v>
      </c>
    </row>
    <row r="95" spans="1:15" x14ac:dyDescent="0.35">
      <c r="A95">
        <v>925044148</v>
      </c>
      <c r="B95" t="s">
        <v>325</v>
      </c>
      <c r="D95">
        <v>7</v>
      </c>
      <c r="E95">
        <v>2020</v>
      </c>
      <c r="F95">
        <v>0</v>
      </c>
      <c r="H95" t="s">
        <v>115</v>
      </c>
      <c r="I95" t="s">
        <v>342</v>
      </c>
      <c r="J95">
        <v>1396</v>
      </c>
      <c r="K95" t="s">
        <v>343</v>
      </c>
      <c r="L95" t="s">
        <v>1</v>
      </c>
      <c r="M95" t="s">
        <v>64</v>
      </c>
      <c r="N95" t="s">
        <v>65</v>
      </c>
      <c r="O95" t="s">
        <v>10</v>
      </c>
    </row>
    <row r="96" spans="1:15" x14ac:dyDescent="0.35">
      <c r="A96">
        <v>912797368</v>
      </c>
      <c r="B96" t="s">
        <v>344</v>
      </c>
      <c r="D96">
        <v>0</v>
      </c>
      <c r="E96">
        <v>2020</v>
      </c>
      <c r="F96">
        <v>0</v>
      </c>
      <c r="H96" t="s">
        <v>115</v>
      </c>
      <c r="I96" t="s">
        <v>345</v>
      </c>
      <c r="J96">
        <v>1476</v>
      </c>
      <c r="K96" t="s">
        <v>346</v>
      </c>
      <c r="L96" t="s">
        <v>1</v>
      </c>
      <c r="M96" t="s">
        <v>73</v>
      </c>
      <c r="N96" t="s">
        <v>74</v>
      </c>
      <c r="O96" t="s">
        <v>75</v>
      </c>
    </row>
    <row r="97" spans="1:15" x14ac:dyDescent="0.35">
      <c r="A97">
        <v>914354498</v>
      </c>
      <c r="B97" t="s">
        <v>344</v>
      </c>
      <c r="C97">
        <v>1762</v>
      </c>
      <c r="D97">
        <v>29</v>
      </c>
      <c r="E97">
        <v>2020</v>
      </c>
      <c r="F97">
        <v>2</v>
      </c>
      <c r="H97" t="s">
        <v>115</v>
      </c>
      <c r="I97" t="s">
        <v>347</v>
      </c>
      <c r="J97">
        <v>1813</v>
      </c>
      <c r="K97" t="s">
        <v>175</v>
      </c>
      <c r="L97" t="s">
        <v>1</v>
      </c>
      <c r="M97" t="s">
        <v>69</v>
      </c>
      <c r="N97" t="s">
        <v>70</v>
      </c>
      <c r="O97" t="s">
        <v>7</v>
      </c>
    </row>
    <row r="98" spans="1:15" x14ac:dyDescent="0.35">
      <c r="A98">
        <v>983196810</v>
      </c>
      <c r="B98" t="s">
        <v>344</v>
      </c>
      <c r="C98">
        <v>11926</v>
      </c>
      <c r="D98">
        <v>2</v>
      </c>
      <c r="E98">
        <v>2019</v>
      </c>
      <c r="F98">
        <v>12</v>
      </c>
      <c r="H98" t="s">
        <v>113</v>
      </c>
      <c r="I98" t="s">
        <v>348</v>
      </c>
      <c r="J98">
        <v>8534</v>
      </c>
      <c r="K98" t="s">
        <v>349</v>
      </c>
      <c r="L98" t="s">
        <v>15</v>
      </c>
      <c r="M98" t="s">
        <v>82</v>
      </c>
      <c r="N98" t="s">
        <v>83</v>
      </c>
      <c r="O98" t="s">
        <v>84</v>
      </c>
    </row>
    <row r="99" spans="1:15" x14ac:dyDescent="0.35">
      <c r="A99">
        <v>921664354</v>
      </c>
      <c r="B99" t="s">
        <v>344</v>
      </c>
      <c r="C99">
        <v>320</v>
      </c>
      <c r="D99">
        <v>0</v>
      </c>
      <c r="E99">
        <v>2020</v>
      </c>
      <c r="F99">
        <v>1</v>
      </c>
      <c r="H99" t="s">
        <v>115</v>
      </c>
      <c r="I99" t="s">
        <v>350</v>
      </c>
      <c r="J99">
        <v>7041</v>
      </c>
      <c r="K99" t="s">
        <v>68</v>
      </c>
      <c r="L99" t="s">
        <v>9</v>
      </c>
      <c r="M99" t="s">
        <v>351</v>
      </c>
      <c r="N99" t="s">
        <v>352</v>
      </c>
      <c r="O99" t="s">
        <v>353</v>
      </c>
    </row>
    <row r="100" spans="1:15" x14ac:dyDescent="0.35">
      <c r="A100">
        <v>921463626</v>
      </c>
      <c r="B100" t="s">
        <v>344</v>
      </c>
      <c r="D100">
        <v>0</v>
      </c>
      <c r="E100">
        <v>2020</v>
      </c>
      <c r="F100">
        <v>0</v>
      </c>
      <c r="G100">
        <v>0</v>
      </c>
      <c r="H100" t="s">
        <v>115</v>
      </c>
      <c r="I100" t="s">
        <v>354</v>
      </c>
      <c r="J100">
        <v>1384</v>
      </c>
      <c r="K100" t="s">
        <v>355</v>
      </c>
      <c r="L100" t="s">
        <v>1</v>
      </c>
      <c r="M100" t="s">
        <v>96</v>
      </c>
      <c r="N100" t="s">
        <v>97</v>
      </c>
      <c r="O100" t="s">
        <v>98</v>
      </c>
    </row>
    <row r="101" spans="1:15" x14ac:dyDescent="0.35">
      <c r="A101">
        <v>921108222</v>
      </c>
      <c r="B101" t="s">
        <v>344</v>
      </c>
      <c r="C101">
        <v>5150</v>
      </c>
      <c r="D101">
        <v>0</v>
      </c>
      <c r="E101">
        <v>2019</v>
      </c>
      <c r="G101">
        <v>0</v>
      </c>
      <c r="H101" t="s">
        <v>113</v>
      </c>
      <c r="I101" t="s">
        <v>356</v>
      </c>
      <c r="J101">
        <v>7300</v>
      </c>
      <c r="K101" t="s">
        <v>357</v>
      </c>
      <c r="L101" t="s">
        <v>9</v>
      </c>
      <c r="M101" t="s">
        <v>64</v>
      </c>
      <c r="N101" t="s">
        <v>65</v>
      </c>
      <c r="O101" t="s">
        <v>10</v>
      </c>
    </row>
    <row r="102" spans="1:15" x14ac:dyDescent="0.35">
      <c r="A102">
        <v>816081882</v>
      </c>
      <c r="B102" t="s">
        <v>344</v>
      </c>
      <c r="C102">
        <v>881</v>
      </c>
      <c r="D102">
        <v>1</v>
      </c>
      <c r="E102">
        <v>2020</v>
      </c>
      <c r="F102">
        <v>1</v>
      </c>
      <c r="H102" t="s">
        <v>115</v>
      </c>
      <c r="I102" t="s">
        <v>358</v>
      </c>
      <c r="J102">
        <v>2013</v>
      </c>
      <c r="K102" t="s">
        <v>174</v>
      </c>
      <c r="L102" t="s">
        <v>1</v>
      </c>
      <c r="M102" t="s">
        <v>64</v>
      </c>
      <c r="N102" t="s">
        <v>65</v>
      </c>
      <c r="O102" t="s">
        <v>10</v>
      </c>
    </row>
    <row r="103" spans="1:15" x14ac:dyDescent="0.35">
      <c r="A103">
        <v>916775776</v>
      </c>
      <c r="B103" t="s">
        <v>344</v>
      </c>
      <c r="C103">
        <v>1660</v>
      </c>
      <c r="D103">
        <v>0</v>
      </c>
      <c r="E103">
        <v>2019</v>
      </c>
      <c r="F103">
        <v>3</v>
      </c>
      <c r="H103" t="s">
        <v>113</v>
      </c>
      <c r="I103" t="s">
        <v>359</v>
      </c>
      <c r="J103">
        <v>4580</v>
      </c>
      <c r="K103" t="s">
        <v>360</v>
      </c>
      <c r="L103" t="s">
        <v>3</v>
      </c>
      <c r="M103" t="s">
        <v>66</v>
      </c>
      <c r="N103" t="s">
        <v>67</v>
      </c>
      <c r="O103" t="s">
        <v>14</v>
      </c>
    </row>
    <row r="104" spans="1:15" x14ac:dyDescent="0.35">
      <c r="A104">
        <v>923474897</v>
      </c>
      <c r="B104" t="s">
        <v>344</v>
      </c>
      <c r="D104">
        <v>0</v>
      </c>
      <c r="I104" t="s">
        <v>361</v>
      </c>
      <c r="J104">
        <v>3360</v>
      </c>
      <c r="K104" t="s">
        <v>362</v>
      </c>
      <c r="L104" t="s">
        <v>1</v>
      </c>
      <c r="M104" t="s">
        <v>62</v>
      </c>
      <c r="N104" t="s">
        <v>63</v>
      </c>
      <c r="O104" t="s">
        <v>2</v>
      </c>
    </row>
    <row r="105" spans="1:15" x14ac:dyDescent="0.35">
      <c r="A105">
        <v>925181595</v>
      </c>
      <c r="B105" t="s">
        <v>344</v>
      </c>
      <c r="C105">
        <v>1087</v>
      </c>
      <c r="D105">
        <v>0</v>
      </c>
      <c r="E105">
        <v>2020</v>
      </c>
      <c r="F105">
        <v>1</v>
      </c>
      <c r="H105" t="s">
        <v>115</v>
      </c>
      <c r="I105" t="s">
        <v>363</v>
      </c>
      <c r="J105">
        <v>190</v>
      </c>
      <c r="K105" t="s">
        <v>61</v>
      </c>
      <c r="L105" t="s">
        <v>6</v>
      </c>
      <c r="M105" t="s">
        <v>119</v>
      </c>
      <c r="N105" t="s">
        <v>120</v>
      </c>
      <c r="O105" t="s">
        <v>121</v>
      </c>
    </row>
    <row r="106" spans="1:15" x14ac:dyDescent="0.35">
      <c r="A106">
        <v>917833567</v>
      </c>
      <c r="B106" t="s">
        <v>344</v>
      </c>
      <c r="D106">
        <v>0</v>
      </c>
      <c r="E106">
        <v>2020</v>
      </c>
      <c r="F106">
        <v>0</v>
      </c>
      <c r="H106" t="s">
        <v>115</v>
      </c>
      <c r="I106" t="s">
        <v>364</v>
      </c>
      <c r="J106">
        <v>3612</v>
      </c>
      <c r="K106" t="s">
        <v>294</v>
      </c>
      <c r="L106" t="s">
        <v>1</v>
      </c>
      <c r="M106" t="s">
        <v>96</v>
      </c>
      <c r="N106" t="s">
        <v>97</v>
      </c>
      <c r="O106" t="s">
        <v>98</v>
      </c>
    </row>
    <row r="107" spans="1:15" x14ac:dyDescent="0.35">
      <c r="A107">
        <v>998898277</v>
      </c>
      <c r="B107" t="s">
        <v>344</v>
      </c>
      <c r="C107">
        <v>1008</v>
      </c>
      <c r="D107">
        <v>0</v>
      </c>
      <c r="E107">
        <v>2019</v>
      </c>
      <c r="F107">
        <v>1</v>
      </c>
      <c r="H107" t="s">
        <v>113</v>
      </c>
      <c r="I107" t="s">
        <v>365</v>
      </c>
      <c r="J107">
        <v>3430</v>
      </c>
      <c r="K107" t="s">
        <v>366</v>
      </c>
      <c r="L107" t="s">
        <v>1</v>
      </c>
      <c r="M107" t="s">
        <v>64</v>
      </c>
      <c r="N107" t="s">
        <v>65</v>
      </c>
      <c r="O107" t="s">
        <v>10</v>
      </c>
    </row>
    <row r="108" spans="1:15" x14ac:dyDescent="0.35">
      <c r="A108">
        <v>921718004</v>
      </c>
      <c r="B108" t="s">
        <v>344</v>
      </c>
      <c r="C108">
        <v>0</v>
      </c>
      <c r="D108">
        <v>0</v>
      </c>
      <c r="E108">
        <v>2020</v>
      </c>
      <c r="F108">
        <v>0</v>
      </c>
      <c r="H108" t="s">
        <v>115</v>
      </c>
      <c r="I108" t="s">
        <v>367</v>
      </c>
      <c r="J108">
        <v>3085</v>
      </c>
      <c r="K108" t="s">
        <v>368</v>
      </c>
      <c r="L108" t="s">
        <v>8</v>
      </c>
      <c r="M108" t="s">
        <v>88</v>
      </c>
      <c r="N108" t="s">
        <v>89</v>
      </c>
      <c r="O108" t="s">
        <v>90</v>
      </c>
    </row>
    <row r="109" spans="1:15" x14ac:dyDescent="0.35">
      <c r="A109">
        <v>923785221</v>
      </c>
      <c r="B109" t="s">
        <v>344</v>
      </c>
      <c r="C109">
        <v>60</v>
      </c>
      <c r="D109">
        <v>1</v>
      </c>
      <c r="E109">
        <v>2019</v>
      </c>
      <c r="H109" t="s">
        <v>113</v>
      </c>
      <c r="I109" t="s">
        <v>369</v>
      </c>
      <c r="J109">
        <v>597</v>
      </c>
      <c r="K109" t="s">
        <v>61</v>
      </c>
      <c r="L109" t="s">
        <v>6</v>
      </c>
      <c r="M109" t="s">
        <v>66</v>
      </c>
      <c r="N109" t="s">
        <v>67</v>
      </c>
      <c r="O109" t="s">
        <v>14</v>
      </c>
    </row>
    <row r="110" spans="1:15" x14ac:dyDescent="0.35">
      <c r="A110">
        <v>994686887</v>
      </c>
      <c r="B110" t="s">
        <v>370</v>
      </c>
      <c r="C110">
        <v>2836</v>
      </c>
      <c r="D110">
        <v>5</v>
      </c>
      <c r="E110">
        <v>2020</v>
      </c>
      <c r="F110">
        <v>1</v>
      </c>
      <c r="H110" t="s">
        <v>115</v>
      </c>
      <c r="I110" t="s">
        <v>371</v>
      </c>
      <c r="J110">
        <v>5132</v>
      </c>
      <c r="K110" t="s">
        <v>372</v>
      </c>
      <c r="L110" t="s">
        <v>5</v>
      </c>
      <c r="M110" t="s">
        <v>82</v>
      </c>
      <c r="N110" t="s">
        <v>83</v>
      </c>
      <c r="O110" t="s">
        <v>84</v>
      </c>
    </row>
    <row r="111" spans="1:15" x14ac:dyDescent="0.35">
      <c r="A111">
        <v>920376320</v>
      </c>
      <c r="B111" t="s">
        <v>370</v>
      </c>
      <c r="C111">
        <v>8</v>
      </c>
      <c r="D111">
        <v>0</v>
      </c>
      <c r="E111">
        <v>2020</v>
      </c>
      <c r="F111">
        <v>0</v>
      </c>
      <c r="H111" t="s">
        <v>115</v>
      </c>
      <c r="I111" t="s">
        <v>373</v>
      </c>
      <c r="J111">
        <v>1363</v>
      </c>
      <c r="K111" t="s">
        <v>374</v>
      </c>
      <c r="L111" t="s">
        <v>1</v>
      </c>
      <c r="M111" t="s">
        <v>88</v>
      </c>
      <c r="N111" t="s">
        <v>89</v>
      </c>
      <c r="O111" t="s">
        <v>90</v>
      </c>
    </row>
    <row r="112" spans="1:15" x14ac:dyDescent="0.35">
      <c r="A112">
        <v>922693994</v>
      </c>
      <c r="B112" t="s">
        <v>370</v>
      </c>
      <c r="C112">
        <v>3115</v>
      </c>
      <c r="D112">
        <v>7</v>
      </c>
      <c r="E112">
        <v>2020</v>
      </c>
      <c r="F112">
        <v>6</v>
      </c>
      <c r="H112" t="s">
        <v>115</v>
      </c>
      <c r="I112" t="s">
        <v>375</v>
      </c>
      <c r="J112">
        <v>4016</v>
      </c>
      <c r="K112" t="s">
        <v>254</v>
      </c>
      <c r="L112" t="s">
        <v>11</v>
      </c>
      <c r="M112" t="s">
        <v>62</v>
      </c>
      <c r="N112" t="s">
        <v>63</v>
      </c>
      <c r="O112" t="s">
        <v>2</v>
      </c>
    </row>
    <row r="113" spans="1:15" x14ac:dyDescent="0.35">
      <c r="A113">
        <v>915032206</v>
      </c>
      <c r="B113" t="s">
        <v>370</v>
      </c>
      <c r="C113">
        <v>4994</v>
      </c>
      <c r="D113">
        <v>9</v>
      </c>
      <c r="E113">
        <v>2020</v>
      </c>
      <c r="F113">
        <v>8</v>
      </c>
      <c r="H113" t="s">
        <v>115</v>
      </c>
      <c r="I113" t="s">
        <v>376</v>
      </c>
      <c r="J113">
        <v>2646</v>
      </c>
      <c r="K113" t="s">
        <v>377</v>
      </c>
      <c r="L113" t="s">
        <v>13</v>
      </c>
      <c r="M113" t="s">
        <v>123</v>
      </c>
      <c r="N113" t="s">
        <v>124</v>
      </c>
      <c r="O113" t="s">
        <v>125</v>
      </c>
    </row>
    <row r="114" spans="1:15" x14ac:dyDescent="0.35">
      <c r="A114">
        <v>922148309</v>
      </c>
      <c r="B114" t="s">
        <v>370</v>
      </c>
      <c r="C114">
        <v>2426</v>
      </c>
      <c r="D114">
        <v>1</v>
      </c>
      <c r="E114">
        <v>2020</v>
      </c>
      <c r="F114">
        <v>4</v>
      </c>
      <c r="H114" t="s">
        <v>115</v>
      </c>
      <c r="I114" t="s">
        <v>378</v>
      </c>
      <c r="J114">
        <v>666</v>
      </c>
      <c r="K114" t="s">
        <v>61</v>
      </c>
      <c r="L114" t="s">
        <v>6</v>
      </c>
      <c r="M114" t="s">
        <v>64</v>
      </c>
      <c r="N114" t="s">
        <v>65</v>
      </c>
      <c r="O114" t="s">
        <v>10</v>
      </c>
    </row>
    <row r="115" spans="1:15" x14ac:dyDescent="0.35">
      <c r="A115">
        <v>923579117</v>
      </c>
      <c r="B115" t="s">
        <v>370</v>
      </c>
      <c r="C115">
        <v>2049</v>
      </c>
      <c r="D115">
        <v>0</v>
      </c>
      <c r="E115">
        <v>2020</v>
      </c>
      <c r="F115">
        <v>1</v>
      </c>
      <c r="G115">
        <v>1</v>
      </c>
      <c r="H115" t="s">
        <v>115</v>
      </c>
      <c r="I115" t="s">
        <v>379</v>
      </c>
      <c r="J115">
        <v>5527</v>
      </c>
      <c r="K115" t="s">
        <v>198</v>
      </c>
      <c r="L115" t="s">
        <v>11</v>
      </c>
      <c r="M115" t="s">
        <v>62</v>
      </c>
      <c r="N115" t="s">
        <v>63</v>
      </c>
      <c r="O115" t="s">
        <v>2</v>
      </c>
    </row>
    <row r="116" spans="1:15" x14ac:dyDescent="0.35">
      <c r="A116">
        <v>918775420</v>
      </c>
      <c r="B116" t="s">
        <v>370</v>
      </c>
      <c r="C116">
        <v>2044</v>
      </c>
      <c r="D116">
        <v>0</v>
      </c>
      <c r="E116">
        <v>2019</v>
      </c>
      <c r="F116">
        <v>4</v>
      </c>
      <c r="H116" t="s">
        <v>113</v>
      </c>
      <c r="I116" t="s">
        <v>380</v>
      </c>
      <c r="J116">
        <v>1615</v>
      </c>
      <c r="K116" t="s">
        <v>127</v>
      </c>
      <c r="L116" t="s">
        <v>1</v>
      </c>
      <c r="M116" t="s">
        <v>119</v>
      </c>
      <c r="N116" t="s">
        <v>120</v>
      </c>
      <c r="O116" t="s">
        <v>121</v>
      </c>
    </row>
    <row r="117" spans="1:15" x14ac:dyDescent="0.35">
      <c r="A117">
        <v>921693893</v>
      </c>
      <c r="B117" t="s">
        <v>370</v>
      </c>
      <c r="C117">
        <v>2154</v>
      </c>
      <c r="D117">
        <v>0</v>
      </c>
      <c r="E117">
        <v>2020</v>
      </c>
      <c r="F117">
        <v>2</v>
      </c>
      <c r="H117" t="s">
        <v>115</v>
      </c>
      <c r="I117" t="s">
        <v>381</v>
      </c>
      <c r="J117">
        <v>5574</v>
      </c>
      <c r="K117" t="s">
        <v>382</v>
      </c>
      <c r="L117" t="s">
        <v>11</v>
      </c>
      <c r="M117" t="s">
        <v>64</v>
      </c>
      <c r="N117" t="s">
        <v>65</v>
      </c>
      <c r="O117" t="s">
        <v>10</v>
      </c>
    </row>
    <row r="118" spans="1:15" x14ac:dyDescent="0.35">
      <c r="A118">
        <v>912514285</v>
      </c>
      <c r="B118" t="s">
        <v>370</v>
      </c>
      <c r="D118">
        <v>0</v>
      </c>
      <c r="E118">
        <v>2019</v>
      </c>
      <c r="F118">
        <v>0</v>
      </c>
      <c r="G118">
        <v>0</v>
      </c>
      <c r="H118" t="s">
        <v>113</v>
      </c>
      <c r="I118" t="s">
        <v>383</v>
      </c>
      <c r="J118">
        <v>4044</v>
      </c>
      <c r="K118" t="s">
        <v>226</v>
      </c>
      <c r="L118" t="s">
        <v>11</v>
      </c>
      <c r="M118" t="s">
        <v>66</v>
      </c>
      <c r="N118" t="s">
        <v>67</v>
      </c>
      <c r="O118" t="s">
        <v>14</v>
      </c>
    </row>
    <row r="119" spans="1:15" x14ac:dyDescent="0.35">
      <c r="A119">
        <v>923186999</v>
      </c>
      <c r="B119" t="s">
        <v>370</v>
      </c>
      <c r="D119">
        <v>0</v>
      </c>
      <c r="I119" t="s">
        <v>384</v>
      </c>
      <c r="J119">
        <v>1364</v>
      </c>
      <c r="K119" t="s">
        <v>170</v>
      </c>
      <c r="L119" t="s">
        <v>1</v>
      </c>
      <c r="M119" t="s">
        <v>71</v>
      </c>
      <c r="N119" t="s">
        <v>72</v>
      </c>
      <c r="O119" t="s">
        <v>4</v>
      </c>
    </row>
    <row r="120" spans="1:15" x14ac:dyDescent="0.35">
      <c r="A120">
        <v>920123058</v>
      </c>
      <c r="B120" t="s">
        <v>370</v>
      </c>
      <c r="C120">
        <v>0</v>
      </c>
      <c r="D120">
        <v>0</v>
      </c>
      <c r="E120">
        <v>2019</v>
      </c>
      <c r="F120">
        <v>0</v>
      </c>
      <c r="H120" t="s">
        <v>113</v>
      </c>
      <c r="I120" t="s">
        <v>385</v>
      </c>
      <c r="J120">
        <v>1530</v>
      </c>
      <c r="K120" t="s">
        <v>95</v>
      </c>
      <c r="L120" t="s">
        <v>1</v>
      </c>
      <c r="M120" t="s">
        <v>386</v>
      </c>
      <c r="N120" t="s">
        <v>387</v>
      </c>
      <c r="O120" t="s">
        <v>388</v>
      </c>
    </row>
    <row r="121" spans="1:15" x14ac:dyDescent="0.35">
      <c r="A121">
        <v>813867702</v>
      </c>
      <c r="B121" t="s">
        <v>389</v>
      </c>
      <c r="C121">
        <v>7225</v>
      </c>
      <c r="D121">
        <v>3</v>
      </c>
      <c r="E121">
        <v>2019</v>
      </c>
      <c r="F121">
        <v>4</v>
      </c>
      <c r="H121" t="s">
        <v>113</v>
      </c>
      <c r="I121" t="s">
        <v>390</v>
      </c>
      <c r="J121">
        <v>7011</v>
      </c>
      <c r="K121" t="s">
        <v>68</v>
      </c>
      <c r="L121" t="s">
        <v>9</v>
      </c>
      <c r="M121" t="s">
        <v>91</v>
      </c>
      <c r="N121" t="s">
        <v>92</v>
      </c>
      <c r="O121" t="s">
        <v>93</v>
      </c>
    </row>
    <row r="122" spans="1:15" x14ac:dyDescent="0.35">
      <c r="A122">
        <v>923157786</v>
      </c>
      <c r="B122" t="s">
        <v>389</v>
      </c>
      <c r="D122">
        <v>2</v>
      </c>
      <c r="I122" t="s">
        <v>391</v>
      </c>
      <c r="J122">
        <v>2050</v>
      </c>
      <c r="K122" t="s">
        <v>157</v>
      </c>
      <c r="L122" t="s">
        <v>1</v>
      </c>
      <c r="M122" t="s">
        <v>82</v>
      </c>
      <c r="N122" t="s">
        <v>83</v>
      </c>
      <c r="O122" t="s">
        <v>84</v>
      </c>
    </row>
    <row r="123" spans="1:15" x14ac:dyDescent="0.35">
      <c r="A123">
        <v>915429394</v>
      </c>
      <c r="B123" t="s">
        <v>389</v>
      </c>
      <c r="D123">
        <v>0</v>
      </c>
      <c r="E123">
        <v>2020</v>
      </c>
      <c r="F123">
        <v>0</v>
      </c>
      <c r="H123" t="s">
        <v>115</v>
      </c>
      <c r="I123" t="s">
        <v>392</v>
      </c>
      <c r="J123">
        <v>1391</v>
      </c>
      <c r="K123" t="s">
        <v>393</v>
      </c>
      <c r="L123" t="s">
        <v>1</v>
      </c>
      <c r="M123" t="s">
        <v>129</v>
      </c>
      <c r="N123" t="s">
        <v>130</v>
      </c>
      <c r="O123" t="s">
        <v>131</v>
      </c>
    </row>
    <row r="124" spans="1:15" x14ac:dyDescent="0.35">
      <c r="A124">
        <v>994246054</v>
      </c>
      <c r="B124" t="s">
        <v>389</v>
      </c>
      <c r="C124">
        <v>1933</v>
      </c>
      <c r="D124">
        <v>11</v>
      </c>
      <c r="E124">
        <v>2020</v>
      </c>
      <c r="F124">
        <v>1</v>
      </c>
      <c r="H124" t="s">
        <v>115</v>
      </c>
      <c r="I124" t="s">
        <v>394</v>
      </c>
      <c r="J124">
        <v>7180</v>
      </c>
      <c r="K124" t="s">
        <v>395</v>
      </c>
      <c r="L124" t="s">
        <v>9</v>
      </c>
      <c r="M124" t="s">
        <v>396</v>
      </c>
      <c r="N124" t="s">
        <v>397</v>
      </c>
      <c r="O124" t="s">
        <v>398</v>
      </c>
    </row>
    <row r="125" spans="1:15" x14ac:dyDescent="0.35">
      <c r="A125">
        <v>913037340</v>
      </c>
      <c r="B125" t="s">
        <v>389</v>
      </c>
      <c r="C125">
        <v>2410</v>
      </c>
      <c r="D125">
        <v>10</v>
      </c>
      <c r="E125">
        <v>2020</v>
      </c>
      <c r="F125">
        <v>1</v>
      </c>
      <c r="H125" t="s">
        <v>115</v>
      </c>
      <c r="I125" t="s">
        <v>399</v>
      </c>
      <c r="J125">
        <v>7180</v>
      </c>
      <c r="K125" t="s">
        <v>395</v>
      </c>
      <c r="L125" t="s">
        <v>9</v>
      </c>
      <c r="M125" t="s">
        <v>396</v>
      </c>
      <c r="N125" t="s">
        <v>397</v>
      </c>
      <c r="O125" t="s">
        <v>398</v>
      </c>
    </row>
    <row r="126" spans="1:15" x14ac:dyDescent="0.35">
      <c r="A126">
        <v>918119116</v>
      </c>
      <c r="B126" t="s">
        <v>389</v>
      </c>
      <c r="C126">
        <v>1599</v>
      </c>
      <c r="D126">
        <v>0</v>
      </c>
      <c r="E126">
        <v>2019</v>
      </c>
      <c r="F126">
        <v>4</v>
      </c>
      <c r="H126" t="s">
        <v>113</v>
      </c>
      <c r="I126" t="s">
        <v>400</v>
      </c>
      <c r="J126">
        <v>4313</v>
      </c>
      <c r="K126" t="s">
        <v>158</v>
      </c>
      <c r="L126" t="s">
        <v>11</v>
      </c>
      <c r="M126" t="s">
        <v>69</v>
      </c>
      <c r="N126" t="s">
        <v>70</v>
      </c>
      <c r="O126" t="s">
        <v>7</v>
      </c>
    </row>
    <row r="127" spans="1:15" x14ac:dyDescent="0.35">
      <c r="A127">
        <v>818917872</v>
      </c>
      <c r="B127" t="s">
        <v>389</v>
      </c>
      <c r="C127">
        <v>0</v>
      </c>
      <c r="D127">
        <v>0</v>
      </c>
      <c r="E127">
        <v>2020</v>
      </c>
      <c r="F127">
        <v>0</v>
      </c>
      <c r="H127" t="s">
        <v>115</v>
      </c>
      <c r="I127" t="s">
        <v>401</v>
      </c>
      <c r="J127">
        <v>1366</v>
      </c>
      <c r="K127" t="s">
        <v>196</v>
      </c>
      <c r="L127" t="s">
        <v>1</v>
      </c>
      <c r="M127" t="s">
        <v>62</v>
      </c>
      <c r="N127" t="s">
        <v>63</v>
      </c>
      <c r="O127" t="s">
        <v>2</v>
      </c>
    </row>
    <row r="128" spans="1:15" x14ac:dyDescent="0.35">
      <c r="A128">
        <v>995752778</v>
      </c>
      <c r="B128" t="s">
        <v>389</v>
      </c>
      <c r="C128">
        <v>255</v>
      </c>
      <c r="D128">
        <v>1</v>
      </c>
      <c r="E128">
        <v>2020</v>
      </c>
      <c r="F128">
        <v>0</v>
      </c>
      <c r="H128" t="s">
        <v>115</v>
      </c>
      <c r="I128" t="s">
        <v>402</v>
      </c>
      <c r="J128">
        <v>4633</v>
      </c>
      <c r="K128" t="s">
        <v>187</v>
      </c>
      <c r="L128" t="s">
        <v>3</v>
      </c>
      <c r="M128" t="s">
        <v>71</v>
      </c>
      <c r="N128" t="s">
        <v>72</v>
      </c>
      <c r="O128" t="s">
        <v>4</v>
      </c>
    </row>
    <row r="129" spans="1:15" x14ac:dyDescent="0.35">
      <c r="A129">
        <v>922269416</v>
      </c>
      <c r="B129" t="s">
        <v>389</v>
      </c>
      <c r="C129">
        <v>386</v>
      </c>
      <c r="D129">
        <v>0</v>
      </c>
      <c r="E129">
        <v>2019</v>
      </c>
      <c r="F129">
        <v>0</v>
      </c>
      <c r="H129" t="s">
        <v>113</v>
      </c>
      <c r="I129" t="s">
        <v>403</v>
      </c>
      <c r="J129">
        <v>2068</v>
      </c>
      <c r="K129" t="s">
        <v>157</v>
      </c>
      <c r="L129" t="s">
        <v>1</v>
      </c>
      <c r="M129" t="s">
        <v>96</v>
      </c>
      <c r="N129" t="s">
        <v>97</v>
      </c>
      <c r="O129" t="s">
        <v>98</v>
      </c>
    </row>
    <row r="130" spans="1:15" x14ac:dyDescent="0.35">
      <c r="A130">
        <v>996962490</v>
      </c>
      <c r="B130" t="s">
        <v>389</v>
      </c>
      <c r="C130">
        <v>2098</v>
      </c>
      <c r="D130">
        <v>10</v>
      </c>
      <c r="E130">
        <v>2020</v>
      </c>
      <c r="F130">
        <v>1</v>
      </c>
      <c r="H130" t="s">
        <v>115</v>
      </c>
      <c r="I130" t="s">
        <v>404</v>
      </c>
      <c r="J130">
        <v>7180</v>
      </c>
      <c r="K130" t="s">
        <v>395</v>
      </c>
      <c r="L130" t="s">
        <v>9</v>
      </c>
      <c r="M130" t="s">
        <v>396</v>
      </c>
      <c r="N130" t="s">
        <v>397</v>
      </c>
      <c r="O130" t="s">
        <v>398</v>
      </c>
    </row>
    <row r="131" spans="1:15" x14ac:dyDescent="0.35">
      <c r="A131">
        <v>984808070</v>
      </c>
      <c r="B131" t="s">
        <v>389</v>
      </c>
      <c r="C131">
        <v>30</v>
      </c>
      <c r="D131">
        <v>0</v>
      </c>
      <c r="E131">
        <v>2020</v>
      </c>
      <c r="F131">
        <v>0</v>
      </c>
      <c r="H131" t="s">
        <v>115</v>
      </c>
      <c r="I131" t="s">
        <v>405</v>
      </c>
      <c r="J131">
        <v>271</v>
      </c>
      <c r="K131" t="s">
        <v>61</v>
      </c>
      <c r="L131" t="s">
        <v>6</v>
      </c>
      <c r="M131" t="s">
        <v>85</v>
      </c>
      <c r="N131" t="s">
        <v>86</v>
      </c>
      <c r="O131" t="s">
        <v>87</v>
      </c>
    </row>
    <row r="132" spans="1:15" x14ac:dyDescent="0.35">
      <c r="A132">
        <v>918353097</v>
      </c>
      <c r="B132" t="s">
        <v>389</v>
      </c>
      <c r="C132">
        <v>0</v>
      </c>
      <c r="D132">
        <v>0</v>
      </c>
      <c r="E132">
        <v>2019</v>
      </c>
      <c r="F132">
        <v>0</v>
      </c>
      <c r="H132" t="s">
        <v>113</v>
      </c>
      <c r="I132" t="s">
        <v>406</v>
      </c>
      <c r="J132">
        <v>184</v>
      </c>
      <c r="K132" t="s">
        <v>61</v>
      </c>
      <c r="L132" t="s">
        <v>6</v>
      </c>
      <c r="M132" t="s">
        <v>407</v>
      </c>
      <c r="N132" t="s">
        <v>408</v>
      </c>
      <c r="O132" t="s">
        <v>409</v>
      </c>
    </row>
    <row r="133" spans="1:15" x14ac:dyDescent="0.35">
      <c r="A133">
        <v>919501731</v>
      </c>
      <c r="B133" t="s">
        <v>389</v>
      </c>
      <c r="C133">
        <v>640</v>
      </c>
      <c r="D133">
        <v>0</v>
      </c>
      <c r="E133">
        <v>2020</v>
      </c>
      <c r="F133">
        <v>0</v>
      </c>
      <c r="H133" t="s">
        <v>115</v>
      </c>
      <c r="I133" t="s">
        <v>410</v>
      </c>
      <c r="J133">
        <v>1366</v>
      </c>
      <c r="K133" t="s">
        <v>196</v>
      </c>
      <c r="L133" t="s">
        <v>1</v>
      </c>
      <c r="M133" t="s">
        <v>62</v>
      </c>
      <c r="N133" t="s">
        <v>63</v>
      </c>
      <c r="O133" t="s">
        <v>2</v>
      </c>
    </row>
    <row r="134" spans="1:15" x14ac:dyDescent="0.35">
      <c r="A134">
        <v>997869052</v>
      </c>
      <c r="B134" t="s">
        <v>389</v>
      </c>
      <c r="C134">
        <v>2725</v>
      </c>
      <c r="D134">
        <v>8</v>
      </c>
      <c r="E134">
        <v>2020</v>
      </c>
      <c r="F134">
        <v>1</v>
      </c>
      <c r="H134" t="s">
        <v>115</v>
      </c>
      <c r="I134" t="s">
        <v>411</v>
      </c>
      <c r="J134">
        <v>7180</v>
      </c>
      <c r="K134" t="s">
        <v>395</v>
      </c>
      <c r="L134" t="s">
        <v>9</v>
      </c>
      <c r="M134" t="s">
        <v>396</v>
      </c>
      <c r="N134" t="s">
        <v>397</v>
      </c>
      <c r="O134" t="s">
        <v>398</v>
      </c>
    </row>
    <row r="135" spans="1:15" x14ac:dyDescent="0.35">
      <c r="A135">
        <v>921178670</v>
      </c>
      <c r="B135" t="s">
        <v>412</v>
      </c>
      <c r="C135">
        <v>0</v>
      </c>
      <c r="D135">
        <v>0</v>
      </c>
      <c r="E135">
        <v>2020</v>
      </c>
      <c r="F135">
        <v>1</v>
      </c>
      <c r="H135" t="s">
        <v>115</v>
      </c>
      <c r="I135" t="s">
        <v>413</v>
      </c>
      <c r="J135">
        <v>1658</v>
      </c>
      <c r="K135" t="s">
        <v>414</v>
      </c>
      <c r="L135" t="s">
        <v>1</v>
      </c>
      <c r="M135" t="s">
        <v>64</v>
      </c>
      <c r="N135" t="s">
        <v>65</v>
      </c>
      <c r="O135" t="s">
        <v>10</v>
      </c>
    </row>
    <row r="136" spans="1:15" x14ac:dyDescent="0.35">
      <c r="A136">
        <v>918657460</v>
      </c>
      <c r="B136" t="s">
        <v>412</v>
      </c>
      <c r="C136">
        <v>3877</v>
      </c>
      <c r="D136">
        <v>2</v>
      </c>
      <c r="E136">
        <v>2020</v>
      </c>
      <c r="F136">
        <v>3</v>
      </c>
      <c r="H136" t="s">
        <v>115</v>
      </c>
      <c r="I136" t="s">
        <v>415</v>
      </c>
      <c r="J136">
        <v>4622</v>
      </c>
      <c r="K136" t="s">
        <v>187</v>
      </c>
      <c r="L136" t="s">
        <v>3</v>
      </c>
      <c r="M136" t="s">
        <v>64</v>
      </c>
      <c r="N136" t="s">
        <v>65</v>
      </c>
      <c r="O136" t="s">
        <v>10</v>
      </c>
    </row>
    <row r="137" spans="1:15" x14ac:dyDescent="0.35">
      <c r="A137">
        <v>822557112</v>
      </c>
      <c r="B137" t="s">
        <v>412</v>
      </c>
      <c r="C137">
        <v>324</v>
      </c>
      <c r="D137">
        <v>0</v>
      </c>
      <c r="E137">
        <v>2019</v>
      </c>
      <c r="F137">
        <v>1</v>
      </c>
      <c r="H137" t="s">
        <v>113</v>
      </c>
      <c r="I137" t="s">
        <v>422</v>
      </c>
      <c r="J137">
        <v>6905</v>
      </c>
      <c r="K137" t="s">
        <v>423</v>
      </c>
      <c r="L137" t="s">
        <v>5</v>
      </c>
      <c r="M137" t="s">
        <v>79</v>
      </c>
      <c r="N137" t="s">
        <v>80</v>
      </c>
      <c r="O137" t="s">
        <v>81</v>
      </c>
    </row>
    <row r="138" spans="1:15" x14ac:dyDescent="0.35">
      <c r="A138">
        <v>822225012</v>
      </c>
      <c r="B138" t="s">
        <v>412</v>
      </c>
      <c r="C138">
        <v>285</v>
      </c>
      <c r="D138">
        <v>0</v>
      </c>
      <c r="E138">
        <v>2020</v>
      </c>
      <c r="F138">
        <v>0</v>
      </c>
      <c r="G138">
        <v>0</v>
      </c>
      <c r="H138" t="s">
        <v>115</v>
      </c>
      <c r="I138" t="s">
        <v>418</v>
      </c>
      <c r="J138">
        <v>2815</v>
      </c>
      <c r="K138" t="s">
        <v>419</v>
      </c>
      <c r="L138" t="s">
        <v>13</v>
      </c>
      <c r="M138" t="s">
        <v>66</v>
      </c>
      <c r="N138" t="s">
        <v>67</v>
      </c>
      <c r="O138" t="s">
        <v>14</v>
      </c>
    </row>
    <row r="139" spans="1:15" x14ac:dyDescent="0.35">
      <c r="A139">
        <v>917089140</v>
      </c>
      <c r="B139" t="s">
        <v>412</v>
      </c>
      <c r="C139">
        <v>4094</v>
      </c>
      <c r="D139">
        <v>8</v>
      </c>
      <c r="E139">
        <v>2020</v>
      </c>
      <c r="F139">
        <v>2</v>
      </c>
      <c r="H139" t="s">
        <v>115</v>
      </c>
      <c r="I139" t="s">
        <v>420</v>
      </c>
      <c r="J139">
        <v>1365</v>
      </c>
      <c r="K139" t="s">
        <v>421</v>
      </c>
      <c r="L139" t="s">
        <v>1</v>
      </c>
      <c r="M139" t="s">
        <v>66</v>
      </c>
      <c r="N139" t="s">
        <v>67</v>
      </c>
      <c r="O139" t="s">
        <v>14</v>
      </c>
    </row>
    <row r="140" spans="1:15" x14ac:dyDescent="0.35">
      <c r="A140">
        <v>999108563</v>
      </c>
      <c r="B140" t="s">
        <v>412</v>
      </c>
      <c r="D140">
        <v>0</v>
      </c>
      <c r="E140">
        <v>2020</v>
      </c>
      <c r="F140">
        <v>0</v>
      </c>
      <c r="G140">
        <v>0</v>
      </c>
      <c r="H140" t="s">
        <v>115</v>
      </c>
      <c r="I140" t="s">
        <v>416</v>
      </c>
      <c r="J140">
        <v>9372</v>
      </c>
      <c r="K140" t="s">
        <v>417</v>
      </c>
      <c r="L140" t="s">
        <v>16</v>
      </c>
      <c r="M140" t="s">
        <v>308</v>
      </c>
      <c r="N140" t="s">
        <v>309</v>
      </c>
      <c r="O140" t="s">
        <v>310</v>
      </c>
    </row>
    <row r="141" spans="1:15" x14ac:dyDescent="0.35">
      <c r="A141">
        <v>818539622</v>
      </c>
      <c r="B141" t="s">
        <v>424</v>
      </c>
      <c r="C141">
        <v>1110</v>
      </c>
      <c r="D141">
        <v>2</v>
      </c>
      <c r="E141">
        <v>2020</v>
      </c>
      <c r="F141">
        <v>1</v>
      </c>
      <c r="H141" t="s">
        <v>115</v>
      </c>
      <c r="I141" t="s">
        <v>425</v>
      </c>
      <c r="J141">
        <v>2270</v>
      </c>
      <c r="K141" t="s">
        <v>426</v>
      </c>
      <c r="L141" t="s">
        <v>13</v>
      </c>
      <c r="M141" t="s">
        <v>427</v>
      </c>
      <c r="N141" t="s">
        <v>428</v>
      </c>
      <c r="O141" t="s">
        <v>429</v>
      </c>
    </row>
    <row r="142" spans="1:15" x14ac:dyDescent="0.35">
      <c r="A142">
        <v>918752862</v>
      </c>
      <c r="B142" t="s">
        <v>424</v>
      </c>
      <c r="D142">
        <v>0</v>
      </c>
      <c r="E142">
        <v>2020</v>
      </c>
      <c r="F142">
        <v>0</v>
      </c>
      <c r="H142" t="s">
        <v>115</v>
      </c>
      <c r="I142" t="s">
        <v>430</v>
      </c>
      <c r="J142">
        <v>5314</v>
      </c>
      <c r="K142" t="s">
        <v>431</v>
      </c>
      <c r="L142" t="s">
        <v>5</v>
      </c>
      <c r="M142" t="s">
        <v>71</v>
      </c>
      <c r="N142" t="s">
        <v>72</v>
      </c>
      <c r="O142" t="s">
        <v>4</v>
      </c>
    </row>
    <row r="143" spans="1:15" x14ac:dyDescent="0.35">
      <c r="A143">
        <v>921429789</v>
      </c>
      <c r="B143" t="s">
        <v>424</v>
      </c>
      <c r="C143">
        <v>693</v>
      </c>
      <c r="D143">
        <v>0</v>
      </c>
      <c r="E143">
        <v>2019</v>
      </c>
      <c r="F143">
        <v>9</v>
      </c>
      <c r="H143" t="s">
        <v>113</v>
      </c>
      <c r="I143" t="s">
        <v>432</v>
      </c>
      <c r="J143">
        <v>5184</v>
      </c>
      <c r="K143" t="s">
        <v>433</v>
      </c>
      <c r="L143" t="s">
        <v>5</v>
      </c>
      <c r="M143" t="s">
        <v>427</v>
      </c>
      <c r="N143" t="s">
        <v>428</v>
      </c>
      <c r="O143" t="s">
        <v>429</v>
      </c>
    </row>
    <row r="144" spans="1:15" x14ac:dyDescent="0.35">
      <c r="A144">
        <v>920702597</v>
      </c>
      <c r="B144" t="s">
        <v>424</v>
      </c>
      <c r="C144">
        <v>545</v>
      </c>
      <c r="D144">
        <v>1</v>
      </c>
      <c r="E144">
        <v>2019</v>
      </c>
      <c r="F144">
        <v>0</v>
      </c>
      <c r="H144" t="s">
        <v>113</v>
      </c>
      <c r="I144" t="s">
        <v>434</v>
      </c>
      <c r="J144">
        <v>1555</v>
      </c>
      <c r="K144" t="s">
        <v>435</v>
      </c>
      <c r="L144" t="s">
        <v>1</v>
      </c>
      <c r="M144" t="s">
        <v>76</v>
      </c>
      <c r="N144" t="s">
        <v>77</v>
      </c>
      <c r="O144" t="s">
        <v>78</v>
      </c>
    </row>
    <row r="145" spans="1:15" x14ac:dyDescent="0.35">
      <c r="A145">
        <v>919461195</v>
      </c>
      <c r="B145" t="s">
        <v>424</v>
      </c>
      <c r="D145">
        <v>0</v>
      </c>
      <c r="E145">
        <v>2019</v>
      </c>
      <c r="H145" t="s">
        <v>113</v>
      </c>
      <c r="I145" t="s">
        <v>436</v>
      </c>
      <c r="J145">
        <v>1912</v>
      </c>
      <c r="K145" t="s">
        <v>437</v>
      </c>
      <c r="L145" t="s">
        <v>1</v>
      </c>
      <c r="M145" t="s">
        <v>69</v>
      </c>
      <c r="N145" t="s">
        <v>70</v>
      </c>
      <c r="O145" t="s">
        <v>7</v>
      </c>
    </row>
    <row r="146" spans="1:15" x14ac:dyDescent="0.35">
      <c r="A146">
        <v>989015222</v>
      </c>
      <c r="B146" t="s">
        <v>424</v>
      </c>
      <c r="C146">
        <v>3857</v>
      </c>
      <c r="D146">
        <v>9</v>
      </c>
      <c r="E146">
        <v>2020</v>
      </c>
      <c r="F146">
        <v>4</v>
      </c>
      <c r="H146" t="s">
        <v>115</v>
      </c>
      <c r="I146" t="s">
        <v>438</v>
      </c>
      <c r="J146">
        <v>7288</v>
      </c>
      <c r="K146" t="s">
        <v>439</v>
      </c>
      <c r="L146" t="s">
        <v>9</v>
      </c>
      <c r="M146" t="s">
        <v>62</v>
      </c>
      <c r="N146" t="s">
        <v>63</v>
      </c>
      <c r="O146" t="s">
        <v>2</v>
      </c>
    </row>
    <row r="147" spans="1:15" x14ac:dyDescent="0.35">
      <c r="A147">
        <v>925118222</v>
      </c>
      <c r="B147" t="s">
        <v>424</v>
      </c>
      <c r="C147">
        <v>1225</v>
      </c>
      <c r="D147">
        <v>2</v>
      </c>
      <c r="E147">
        <v>2020</v>
      </c>
      <c r="F147">
        <v>1</v>
      </c>
      <c r="H147" t="s">
        <v>115</v>
      </c>
      <c r="I147" t="s">
        <v>440</v>
      </c>
      <c r="J147">
        <v>5152</v>
      </c>
      <c r="K147" t="s">
        <v>441</v>
      </c>
      <c r="L147" t="s">
        <v>5</v>
      </c>
      <c r="M147" t="s">
        <v>138</v>
      </c>
      <c r="N147" t="s">
        <v>139</v>
      </c>
      <c r="O147" t="s">
        <v>140</v>
      </c>
    </row>
    <row r="148" spans="1:15" x14ac:dyDescent="0.35">
      <c r="A148">
        <v>922386692</v>
      </c>
      <c r="B148" t="s">
        <v>424</v>
      </c>
      <c r="C148">
        <v>693</v>
      </c>
      <c r="D148">
        <v>8</v>
      </c>
      <c r="E148">
        <v>2020</v>
      </c>
      <c r="F148">
        <v>3</v>
      </c>
      <c r="G148">
        <v>3</v>
      </c>
      <c r="H148" t="s">
        <v>115</v>
      </c>
      <c r="I148" t="s">
        <v>442</v>
      </c>
      <c r="J148">
        <v>8012</v>
      </c>
      <c r="K148" t="s">
        <v>126</v>
      </c>
      <c r="L148" t="s">
        <v>15</v>
      </c>
      <c r="M148" t="s">
        <v>132</v>
      </c>
      <c r="N148" t="s">
        <v>133</v>
      </c>
      <c r="O148" t="s">
        <v>134</v>
      </c>
    </row>
    <row r="149" spans="1:15" x14ac:dyDescent="0.35">
      <c r="A149">
        <v>922148740</v>
      </c>
      <c r="B149" t="s">
        <v>424</v>
      </c>
      <c r="C149">
        <v>571</v>
      </c>
      <c r="D149">
        <v>3</v>
      </c>
      <c r="E149">
        <v>2019</v>
      </c>
      <c r="F149">
        <v>1</v>
      </c>
      <c r="H149" t="s">
        <v>113</v>
      </c>
      <c r="I149" t="s">
        <v>443</v>
      </c>
      <c r="J149">
        <v>5410</v>
      </c>
      <c r="K149" t="s">
        <v>166</v>
      </c>
      <c r="L149" t="s">
        <v>5</v>
      </c>
      <c r="M149" t="s">
        <v>66</v>
      </c>
      <c r="N149" t="s">
        <v>67</v>
      </c>
      <c r="O149" t="s">
        <v>14</v>
      </c>
    </row>
    <row r="150" spans="1:15" x14ac:dyDescent="0.35">
      <c r="A150">
        <v>912559335</v>
      </c>
      <c r="B150" t="s">
        <v>424</v>
      </c>
      <c r="C150">
        <v>6813</v>
      </c>
      <c r="D150">
        <v>0</v>
      </c>
      <c r="E150">
        <v>2019</v>
      </c>
      <c r="F150">
        <v>5</v>
      </c>
      <c r="H150" t="s">
        <v>113</v>
      </c>
      <c r="I150" t="s">
        <v>444</v>
      </c>
      <c r="J150">
        <v>7500</v>
      </c>
      <c r="K150" t="s">
        <v>445</v>
      </c>
      <c r="L150" t="s">
        <v>9</v>
      </c>
      <c r="M150" t="s">
        <v>69</v>
      </c>
      <c r="N150" t="s">
        <v>70</v>
      </c>
      <c r="O150" t="s">
        <v>7</v>
      </c>
    </row>
    <row r="151" spans="1:15" x14ac:dyDescent="0.35">
      <c r="A151">
        <v>914312752</v>
      </c>
      <c r="B151" t="s">
        <v>424</v>
      </c>
      <c r="D151">
        <v>0</v>
      </c>
      <c r="E151">
        <v>2018</v>
      </c>
      <c r="H151" t="s">
        <v>114</v>
      </c>
      <c r="I151" t="s">
        <v>446</v>
      </c>
      <c r="J151">
        <v>5141</v>
      </c>
      <c r="K151" t="s">
        <v>447</v>
      </c>
      <c r="L151" t="s">
        <v>5</v>
      </c>
      <c r="M151" t="s">
        <v>138</v>
      </c>
      <c r="N151" t="s">
        <v>139</v>
      </c>
      <c r="O151" t="s">
        <v>140</v>
      </c>
    </row>
    <row r="152" spans="1:15" x14ac:dyDescent="0.35">
      <c r="A152">
        <v>921407300</v>
      </c>
      <c r="B152" t="s">
        <v>424</v>
      </c>
      <c r="C152">
        <v>4399</v>
      </c>
      <c r="D152">
        <v>2</v>
      </c>
      <c r="E152">
        <v>2020</v>
      </c>
      <c r="F152">
        <v>3</v>
      </c>
      <c r="H152" t="s">
        <v>115</v>
      </c>
      <c r="I152" t="s">
        <v>448</v>
      </c>
      <c r="J152">
        <v>3012</v>
      </c>
      <c r="K152" t="s">
        <v>449</v>
      </c>
      <c r="L152" t="s">
        <v>1</v>
      </c>
      <c r="M152" t="s">
        <v>450</v>
      </c>
      <c r="N152" t="s">
        <v>451</v>
      </c>
      <c r="O152" t="s">
        <v>452</v>
      </c>
    </row>
    <row r="153" spans="1:15" x14ac:dyDescent="0.35">
      <c r="A153">
        <v>920829562</v>
      </c>
      <c r="B153" t="s">
        <v>424</v>
      </c>
      <c r="C153">
        <v>2379</v>
      </c>
      <c r="D153">
        <v>0</v>
      </c>
      <c r="E153">
        <v>2018</v>
      </c>
      <c r="F153">
        <v>3</v>
      </c>
      <c r="H153" t="s">
        <v>114</v>
      </c>
      <c r="I153" t="s">
        <v>453</v>
      </c>
      <c r="J153">
        <v>5114</v>
      </c>
      <c r="K153" t="s">
        <v>454</v>
      </c>
      <c r="L153" t="s">
        <v>5</v>
      </c>
      <c r="M153" t="s">
        <v>62</v>
      </c>
      <c r="N153" t="s">
        <v>63</v>
      </c>
      <c r="O153" t="s">
        <v>2</v>
      </c>
    </row>
    <row r="154" spans="1:15" x14ac:dyDescent="0.35">
      <c r="A154">
        <v>916815271</v>
      </c>
      <c r="B154" t="s">
        <v>424</v>
      </c>
      <c r="D154">
        <v>0</v>
      </c>
      <c r="E154">
        <v>2020</v>
      </c>
      <c r="F154">
        <v>0</v>
      </c>
      <c r="H154" t="s">
        <v>115</v>
      </c>
      <c r="I154" t="s">
        <v>455</v>
      </c>
      <c r="J154">
        <v>1816</v>
      </c>
      <c r="K154" t="s">
        <v>456</v>
      </c>
      <c r="L154" t="s">
        <v>1</v>
      </c>
      <c r="M154" t="s">
        <v>154</v>
      </c>
      <c r="N154" t="s">
        <v>155</v>
      </c>
      <c r="O154" t="s">
        <v>156</v>
      </c>
    </row>
    <row r="155" spans="1:15" x14ac:dyDescent="0.35">
      <c r="A155">
        <v>922146004</v>
      </c>
      <c r="B155" t="s">
        <v>457</v>
      </c>
      <c r="C155">
        <v>1554</v>
      </c>
      <c r="D155">
        <v>17</v>
      </c>
      <c r="E155">
        <v>2020</v>
      </c>
      <c r="F155">
        <v>3</v>
      </c>
      <c r="H155" t="s">
        <v>115</v>
      </c>
      <c r="I155" t="s">
        <v>458</v>
      </c>
      <c r="J155">
        <v>7023</v>
      </c>
      <c r="K155" t="s">
        <v>68</v>
      </c>
      <c r="L155" t="s">
        <v>9</v>
      </c>
      <c r="M155" t="s">
        <v>132</v>
      </c>
      <c r="N155" t="s">
        <v>133</v>
      </c>
      <c r="O155" t="s">
        <v>134</v>
      </c>
    </row>
    <row r="156" spans="1:15" x14ac:dyDescent="0.35">
      <c r="A156">
        <v>990081956</v>
      </c>
      <c r="B156" t="s">
        <v>457</v>
      </c>
      <c r="C156">
        <v>10089</v>
      </c>
      <c r="D156">
        <v>10</v>
      </c>
      <c r="E156">
        <v>2019</v>
      </c>
      <c r="F156">
        <v>5</v>
      </c>
      <c r="H156" t="s">
        <v>113</v>
      </c>
      <c r="I156" t="s">
        <v>459</v>
      </c>
      <c r="J156">
        <v>7130</v>
      </c>
      <c r="K156" t="s">
        <v>163</v>
      </c>
      <c r="L156" t="s">
        <v>9</v>
      </c>
      <c r="M156" t="s">
        <v>62</v>
      </c>
      <c r="N156" t="s">
        <v>63</v>
      </c>
      <c r="O156" t="s">
        <v>2</v>
      </c>
    </row>
    <row r="157" spans="1:15" x14ac:dyDescent="0.35">
      <c r="A157">
        <v>920430597</v>
      </c>
      <c r="B157" t="s">
        <v>457</v>
      </c>
      <c r="C157">
        <v>647</v>
      </c>
      <c r="D157">
        <v>0</v>
      </c>
      <c r="E157">
        <v>2019</v>
      </c>
      <c r="F157">
        <v>1</v>
      </c>
      <c r="H157" t="s">
        <v>113</v>
      </c>
      <c r="I157" t="s">
        <v>460</v>
      </c>
      <c r="J157">
        <v>7530</v>
      </c>
      <c r="K157" t="s">
        <v>461</v>
      </c>
      <c r="L157" t="s">
        <v>9</v>
      </c>
      <c r="M157" t="s">
        <v>85</v>
      </c>
      <c r="N157" t="s">
        <v>86</v>
      </c>
      <c r="O157" t="s">
        <v>87</v>
      </c>
    </row>
    <row r="158" spans="1:15" x14ac:dyDescent="0.35">
      <c r="A158">
        <v>924016930</v>
      </c>
      <c r="B158" t="s">
        <v>457</v>
      </c>
      <c r="C158">
        <v>33</v>
      </c>
      <c r="D158">
        <v>0</v>
      </c>
      <c r="E158">
        <v>2019</v>
      </c>
      <c r="F158">
        <v>1</v>
      </c>
      <c r="H158" t="s">
        <v>113</v>
      </c>
      <c r="I158" t="s">
        <v>462</v>
      </c>
      <c r="J158">
        <v>4046</v>
      </c>
      <c r="K158" t="s">
        <v>226</v>
      </c>
      <c r="L158" t="s">
        <v>11</v>
      </c>
      <c r="M158" t="s">
        <v>82</v>
      </c>
      <c r="N158" t="s">
        <v>83</v>
      </c>
      <c r="O158" t="s">
        <v>84</v>
      </c>
    </row>
    <row r="159" spans="1:15" x14ac:dyDescent="0.35">
      <c r="A159">
        <v>916030290</v>
      </c>
      <c r="B159" t="s">
        <v>457</v>
      </c>
      <c r="C159">
        <v>2990</v>
      </c>
      <c r="D159">
        <v>0</v>
      </c>
      <c r="E159">
        <v>2020</v>
      </c>
      <c r="F159">
        <v>0</v>
      </c>
      <c r="G159">
        <v>0</v>
      </c>
      <c r="H159" t="s">
        <v>115</v>
      </c>
      <c r="I159" t="s">
        <v>463</v>
      </c>
      <c r="J159">
        <v>7340</v>
      </c>
      <c r="K159" t="s">
        <v>464</v>
      </c>
      <c r="L159" t="s">
        <v>9</v>
      </c>
      <c r="M159" t="s">
        <v>138</v>
      </c>
      <c r="N159" t="s">
        <v>139</v>
      </c>
      <c r="O159" t="s">
        <v>140</v>
      </c>
    </row>
    <row r="160" spans="1:15" x14ac:dyDescent="0.35">
      <c r="A160">
        <v>923341943</v>
      </c>
      <c r="B160" t="s">
        <v>457</v>
      </c>
      <c r="D160">
        <v>0</v>
      </c>
      <c r="E160">
        <v>2019</v>
      </c>
      <c r="H160" t="s">
        <v>113</v>
      </c>
      <c r="I160" t="s">
        <v>465</v>
      </c>
      <c r="J160">
        <v>2016</v>
      </c>
      <c r="K160" t="s">
        <v>466</v>
      </c>
      <c r="L160" t="s">
        <v>1</v>
      </c>
      <c r="M160" t="s">
        <v>64</v>
      </c>
      <c r="N160" t="s">
        <v>65</v>
      </c>
      <c r="O160" t="s">
        <v>10</v>
      </c>
    </row>
    <row r="161" spans="1:15" x14ac:dyDescent="0.35">
      <c r="A161">
        <v>925717088</v>
      </c>
      <c r="B161" t="s">
        <v>457</v>
      </c>
      <c r="C161">
        <v>243</v>
      </c>
      <c r="D161">
        <v>0</v>
      </c>
      <c r="E161">
        <v>2020</v>
      </c>
      <c r="F161">
        <v>1</v>
      </c>
      <c r="H161" t="s">
        <v>115</v>
      </c>
      <c r="I161" t="s">
        <v>467</v>
      </c>
      <c r="J161">
        <v>7717</v>
      </c>
      <c r="K161" t="s">
        <v>164</v>
      </c>
      <c r="L161" t="s">
        <v>9</v>
      </c>
      <c r="M161" t="s">
        <v>82</v>
      </c>
      <c r="N161" t="s">
        <v>83</v>
      </c>
      <c r="O161" t="s">
        <v>84</v>
      </c>
    </row>
    <row r="162" spans="1:15" x14ac:dyDescent="0.35">
      <c r="A162">
        <v>919227885</v>
      </c>
      <c r="B162" t="s">
        <v>457</v>
      </c>
      <c r="C162">
        <v>1365</v>
      </c>
      <c r="D162">
        <v>0</v>
      </c>
      <c r="E162">
        <v>2019</v>
      </c>
      <c r="F162">
        <v>1</v>
      </c>
      <c r="H162" t="s">
        <v>113</v>
      </c>
      <c r="I162" t="s">
        <v>468</v>
      </c>
      <c r="J162">
        <v>2500</v>
      </c>
      <c r="K162" t="s">
        <v>469</v>
      </c>
      <c r="L162" t="s">
        <v>13</v>
      </c>
      <c r="M162" t="s">
        <v>64</v>
      </c>
      <c r="N162" t="s">
        <v>65</v>
      </c>
      <c r="O162" t="s">
        <v>10</v>
      </c>
    </row>
    <row r="163" spans="1:15" x14ac:dyDescent="0.35">
      <c r="A163">
        <v>926351915</v>
      </c>
      <c r="B163" t="s">
        <v>457</v>
      </c>
      <c r="D163">
        <v>0</v>
      </c>
      <c r="I163" t="s">
        <v>470</v>
      </c>
      <c r="J163">
        <v>7630</v>
      </c>
      <c r="K163" t="s">
        <v>471</v>
      </c>
      <c r="L163" t="s">
        <v>9</v>
      </c>
      <c r="M163" t="s">
        <v>167</v>
      </c>
      <c r="N163" t="s">
        <v>168</v>
      </c>
      <c r="O163" t="s">
        <v>169</v>
      </c>
    </row>
    <row r="164" spans="1:15" x14ac:dyDescent="0.35">
      <c r="A164">
        <v>921202768</v>
      </c>
      <c r="B164" t="s">
        <v>457</v>
      </c>
      <c r="C164">
        <v>4680</v>
      </c>
      <c r="D164">
        <v>1</v>
      </c>
      <c r="E164">
        <v>2020</v>
      </c>
      <c r="F164">
        <v>1</v>
      </c>
      <c r="H164" t="s">
        <v>115</v>
      </c>
      <c r="I164" t="s">
        <v>472</v>
      </c>
      <c r="J164">
        <v>652</v>
      </c>
      <c r="K164" t="s">
        <v>61</v>
      </c>
      <c r="L164" t="s">
        <v>6</v>
      </c>
      <c r="M164" t="s">
        <v>62</v>
      </c>
      <c r="N164" t="s">
        <v>63</v>
      </c>
      <c r="O164" t="s">
        <v>2</v>
      </c>
    </row>
    <row r="165" spans="1:15" x14ac:dyDescent="0.35">
      <c r="A165">
        <v>927674475</v>
      </c>
      <c r="B165" t="s">
        <v>457</v>
      </c>
      <c r="C165">
        <v>7816</v>
      </c>
      <c r="D165">
        <v>12</v>
      </c>
      <c r="E165">
        <v>2019</v>
      </c>
      <c r="F165">
        <v>0</v>
      </c>
      <c r="H165" t="s">
        <v>113</v>
      </c>
      <c r="I165" t="s">
        <v>473</v>
      </c>
      <c r="J165">
        <v>374</v>
      </c>
      <c r="K165" t="s">
        <v>61</v>
      </c>
      <c r="L165" t="s">
        <v>6</v>
      </c>
      <c r="M165" t="s">
        <v>64</v>
      </c>
      <c r="N165" t="s">
        <v>65</v>
      </c>
      <c r="O165" t="s">
        <v>10</v>
      </c>
    </row>
    <row r="166" spans="1:15" x14ac:dyDescent="0.35">
      <c r="A166">
        <v>912995992</v>
      </c>
      <c r="B166" t="s">
        <v>457</v>
      </c>
      <c r="C166">
        <v>1750</v>
      </c>
      <c r="D166">
        <v>2</v>
      </c>
      <c r="E166">
        <v>2020</v>
      </c>
      <c r="F166">
        <v>2</v>
      </c>
      <c r="H166" t="s">
        <v>115</v>
      </c>
      <c r="I166" t="s">
        <v>474</v>
      </c>
      <c r="J166">
        <v>2230</v>
      </c>
      <c r="K166" t="s">
        <v>475</v>
      </c>
      <c r="L166" t="s">
        <v>13</v>
      </c>
      <c r="M166" t="s">
        <v>69</v>
      </c>
      <c r="N166" t="s">
        <v>70</v>
      </c>
      <c r="O166" t="s">
        <v>7</v>
      </c>
    </row>
    <row r="167" spans="1:15" x14ac:dyDescent="0.35">
      <c r="A167">
        <v>921862105</v>
      </c>
      <c r="B167" t="s">
        <v>457</v>
      </c>
      <c r="C167">
        <v>1057</v>
      </c>
      <c r="D167">
        <v>0</v>
      </c>
      <c r="E167">
        <v>2020</v>
      </c>
      <c r="F167">
        <v>2</v>
      </c>
      <c r="H167" t="s">
        <v>115</v>
      </c>
      <c r="I167" t="s">
        <v>476</v>
      </c>
      <c r="J167">
        <v>1900</v>
      </c>
      <c r="K167" t="s">
        <v>477</v>
      </c>
      <c r="L167" t="s">
        <v>1</v>
      </c>
      <c r="M167" t="s">
        <v>64</v>
      </c>
      <c r="N167" t="s">
        <v>65</v>
      </c>
      <c r="O167" t="s">
        <v>10</v>
      </c>
    </row>
    <row r="168" spans="1:15" x14ac:dyDescent="0.35">
      <c r="A168">
        <v>993044725</v>
      </c>
      <c r="B168" t="s">
        <v>457</v>
      </c>
      <c r="C168">
        <v>2231</v>
      </c>
      <c r="D168">
        <v>2</v>
      </c>
      <c r="E168">
        <v>2019</v>
      </c>
      <c r="F168">
        <v>2</v>
      </c>
      <c r="H168" t="s">
        <v>113</v>
      </c>
      <c r="I168" t="s">
        <v>478</v>
      </c>
      <c r="J168">
        <v>7069</v>
      </c>
      <c r="K168" t="s">
        <v>68</v>
      </c>
      <c r="L168" t="s">
        <v>9</v>
      </c>
      <c r="M168" t="s">
        <v>71</v>
      </c>
      <c r="N168" t="s">
        <v>72</v>
      </c>
      <c r="O168" t="s">
        <v>4</v>
      </c>
    </row>
    <row r="169" spans="1:15" x14ac:dyDescent="0.35">
      <c r="A169">
        <v>918268421</v>
      </c>
      <c r="B169" t="s">
        <v>479</v>
      </c>
      <c r="C169">
        <v>6123</v>
      </c>
      <c r="D169">
        <v>2</v>
      </c>
      <c r="E169">
        <v>2019</v>
      </c>
      <c r="F169">
        <v>1</v>
      </c>
      <c r="H169" t="s">
        <v>113</v>
      </c>
      <c r="I169" t="s">
        <v>480</v>
      </c>
      <c r="J169">
        <v>9170</v>
      </c>
      <c r="K169" t="s">
        <v>481</v>
      </c>
      <c r="L169" t="s">
        <v>188</v>
      </c>
      <c r="M169" t="s">
        <v>123</v>
      </c>
      <c r="N169" t="s">
        <v>124</v>
      </c>
      <c r="O169" t="s">
        <v>125</v>
      </c>
    </row>
    <row r="170" spans="1:15" x14ac:dyDescent="0.35">
      <c r="A170">
        <v>823709382</v>
      </c>
      <c r="B170" t="s">
        <v>479</v>
      </c>
      <c r="C170">
        <v>2468</v>
      </c>
      <c r="D170">
        <v>4</v>
      </c>
      <c r="E170">
        <v>2020</v>
      </c>
      <c r="F170">
        <v>2</v>
      </c>
      <c r="H170" t="s">
        <v>115</v>
      </c>
      <c r="I170" t="s">
        <v>482</v>
      </c>
      <c r="J170">
        <v>9008</v>
      </c>
      <c r="K170" t="s">
        <v>122</v>
      </c>
      <c r="L170" t="s">
        <v>16</v>
      </c>
      <c r="M170" t="s">
        <v>69</v>
      </c>
      <c r="N170" t="s">
        <v>70</v>
      </c>
      <c r="O170" t="s">
        <v>7</v>
      </c>
    </row>
    <row r="171" spans="1:15" x14ac:dyDescent="0.35">
      <c r="A171">
        <v>922127093</v>
      </c>
      <c r="B171" t="s">
        <v>479</v>
      </c>
      <c r="C171">
        <v>733</v>
      </c>
      <c r="D171">
        <v>0</v>
      </c>
      <c r="E171">
        <v>2020</v>
      </c>
      <c r="F171">
        <v>0</v>
      </c>
      <c r="G171">
        <v>1</v>
      </c>
      <c r="H171" t="s">
        <v>115</v>
      </c>
      <c r="I171" t="s">
        <v>483</v>
      </c>
      <c r="J171">
        <v>9020</v>
      </c>
      <c r="K171" t="s">
        <v>484</v>
      </c>
      <c r="L171" t="s">
        <v>16</v>
      </c>
      <c r="M171" t="s">
        <v>82</v>
      </c>
      <c r="N171" t="s">
        <v>83</v>
      </c>
      <c r="O171" t="s">
        <v>84</v>
      </c>
    </row>
    <row r="172" spans="1:15" x14ac:dyDescent="0.35">
      <c r="A172">
        <v>921646895</v>
      </c>
      <c r="B172" t="s">
        <v>479</v>
      </c>
      <c r="C172">
        <v>2683</v>
      </c>
      <c r="D172">
        <v>7</v>
      </c>
      <c r="E172">
        <v>2020</v>
      </c>
      <c r="F172">
        <v>2</v>
      </c>
      <c r="H172" t="s">
        <v>115</v>
      </c>
      <c r="I172" t="s">
        <v>485</v>
      </c>
      <c r="J172">
        <v>3159</v>
      </c>
      <c r="K172" t="s">
        <v>486</v>
      </c>
      <c r="L172" t="s">
        <v>8</v>
      </c>
      <c r="M172" t="s">
        <v>147</v>
      </c>
      <c r="N172" t="s">
        <v>148</v>
      </c>
      <c r="O172" t="s">
        <v>149</v>
      </c>
    </row>
    <row r="173" spans="1:15" x14ac:dyDescent="0.35">
      <c r="A173">
        <v>921535325</v>
      </c>
      <c r="B173" t="s">
        <v>479</v>
      </c>
      <c r="D173">
        <v>0</v>
      </c>
      <c r="E173">
        <v>2019</v>
      </c>
      <c r="F173">
        <v>0</v>
      </c>
      <c r="G173">
        <v>0</v>
      </c>
      <c r="H173" t="s">
        <v>113</v>
      </c>
      <c r="I173" t="s">
        <v>487</v>
      </c>
      <c r="J173">
        <v>1337</v>
      </c>
      <c r="K173" t="s">
        <v>277</v>
      </c>
      <c r="L173" t="s">
        <v>1</v>
      </c>
      <c r="M173" t="s">
        <v>488</v>
      </c>
      <c r="N173" t="s">
        <v>489</v>
      </c>
      <c r="O173" t="s">
        <v>490</v>
      </c>
    </row>
    <row r="174" spans="1:15" x14ac:dyDescent="0.35">
      <c r="A174">
        <v>917528209</v>
      </c>
      <c r="B174" t="s">
        <v>479</v>
      </c>
      <c r="C174">
        <v>0</v>
      </c>
      <c r="D174">
        <v>2</v>
      </c>
      <c r="E174">
        <v>2020</v>
      </c>
      <c r="F174">
        <v>1</v>
      </c>
      <c r="H174" t="s">
        <v>115</v>
      </c>
      <c r="I174" t="s">
        <v>491</v>
      </c>
      <c r="J174">
        <v>1782</v>
      </c>
      <c r="K174" t="s">
        <v>341</v>
      </c>
      <c r="L174" t="s">
        <v>1</v>
      </c>
      <c r="M174" t="s">
        <v>64</v>
      </c>
      <c r="N174" t="s">
        <v>65</v>
      </c>
      <c r="O174" t="s">
        <v>10</v>
      </c>
    </row>
    <row r="175" spans="1:15" x14ac:dyDescent="0.35">
      <c r="A175">
        <v>921406657</v>
      </c>
      <c r="B175" t="s">
        <v>479</v>
      </c>
      <c r="C175">
        <v>6951</v>
      </c>
      <c r="D175">
        <v>0</v>
      </c>
      <c r="E175">
        <v>2019</v>
      </c>
      <c r="G175">
        <v>0</v>
      </c>
      <c r="H175" t="s">
        <v>113</v>
      </c>
      <c r="I175" t="s">
        <v>492</v>
      </c>
      <c r="J175">
        <v>4614</v>
      </c>
      <c r="K175" t="s">
        <v>187</v>
      </c>
      <c r="L175" t="s">
        <v>3</v>
      </c>
      <c r="M175" t="s">
        <v>493</v>
      </c>
      <c r="N175" t="s">
        <v>494</v>
      </c>
      <c r="O175" t="s">
        <v>495</v>
      </c>
    </row>
    <row r="176" spans="1:15" x14ac:dyDescent="0.35">
      <c r="A176">
        <v>922090270</v>
      </c>
      <c r="B176" t="s">
        <v>479</v>
      </c>
      <c r="C176">
        <v>2984</v>
      </c>
      <c r="D176">
        <v>0</v>
      </c>
      <c r="E176">
        <v>2019</v>
      </c>
      <c r="F176">
        <v>3</v>
      </c>
      <c r="H176" t="s">
        <v>113</v>
      </c>
      <c r="I176" t="s">
        <v>496</v>
      </c>
      <c r="J176">
        <v>3080</v>
      </c>
      <c r="K176" t="s">
        <v>368</v>
      </c>
      <c r="L176" t="s">
        <v>8</v>
      </c>
      <c r="M176" t="s">
        <v>69</v>
      </c>
      <c r="N176" t="s">
        <v>70</v>
      </c>
      <c r="O176" t="s">
        <v>7</v>
      </c>
    </row>
    <row r="177" spans="1:15" x14ac:dyDescent="0.35">
      <c r="A177">
        <v>916035632</v>
      </c>
      <c r="B177" t="s">
        <v>479</v>
      </c>
      <c r="D177">
        <v>0</v>
      </c>
      <c r="E177">
        <v>2019</v>
      </c>
      <c r="G177">
        <v>0</v>
      </c>
      <c r="H177" t="s">
        <v>113</v>
      </c>
      <c r="I177" t="s">
        <v>497</v>
      </c>
      <c r="J177">
        <v>4262</v>
      </c>
      <c r="K177" t="s">
        <v>498</v>
      </c>
      <c r="L177" t="s">
        <v>11</v>
      </c>
      <c r="M177" t="s">
        <v>160</v>
      </c>
      <c r="N177" t="s">
        <v>161</v>
      </c>
      <c r="O177" t="s">
        <v>162</v>
      </c>
    </row>
    <row r="178" spans="1:15" x14ac:dyDescent="0.35">
      <c r="A178">
        <v>919659017</v>
      </c>
      <c r="B178" t="s">
        <v>479</v>
      </c>
      <c r="C178">
        <v>23</v>
      </c>
      <c r="D178">
        <v>0</v>
      </c>
      <c r="E178">
        <v>2019</v>
      </c>
      <c r="F178">
        <v>0</v>
      </c>
      <c r="H178" t="s">
        <v>113</v>
      </c>
      <c r="I178" t="s">
        <v>499</v>
      </c>
      <c r="J178">
        <v>2219</v>
      </c>
      <c r="K178" t="s">
        <v>500</v>
      </c>
      <c r="L178" t="s">
        <v>13</v>
      </c>
      <c r="M178" t="s">
        <v>66</v>
      </c>
      <c r="N178" t="s">
        <v>67</v>
      </c>
      <c r="O178" t="s">
        <v>14</v>
      </c>
    </row>
    <row r="179" spans="1:15" x14ac:dyDescent="0.35">
      <c r="A179">
        <v>911852055</v>
      </c>
      <c r="B179" t="s">
        <v>479</v>
      </c>
      <c r="C179">
        <v>3452</v>
      </c>
      <c r="D179">
        <v>1</v>
      </c>
      <c r="E179">
        <v>2020</v>
      </c>
      <c r="F179">
        <v>7</v>
      </c>
      <c r="H179" t="s">
        <v>115</v>
      </c>
      <c r="I179" t="s">
        <v>501</v>
      </c>
      <c r="J179">
        <v>9180</v>
      </c>
      <c r="K179" t="s">
        <v>502</v>
      </c>
      <c r="L179" t="s">
        <v>16</v>
      </c>
      <c r="M179" t="s">
        <v>64</v>
      </c>
      <c r="N179" t="s">
        <v>65</v>
      </c>
      <c r="O179" t="s">
        <v>10</v>
      </c>
    </row>
    <row r="180" spans="1:15" x14ac:dyDescent="0.35">
      <c r="A180">
        <v>922016127</v>
      </c>
      <c r="B180" t="s">
        <v>479</v>
      </c>
      <c r="C180">
        <v>2490</v>
      </c>
      <c r="D180">
        <v>4</v>
      </c>
      <c r="E180">
        <v>2020</v>
      </c>
      <c r="F180">
        <v>8</v>
      </c>
      <c r="H180" t="s">
        <v>115</v>
      </c>
      <c r="I180" t="s">
        <v>503</v>
      </c>
      <c r="J180">
        <v>1661</v>
      </c>
      <c r="K180" t="s">
        <v>504</v>
      </c>
      <c r="L180" t="s">
        <v>1</v>
      </c>
      <c r="M180" t="s">
        <v>66</v>
      </c>
      <c r="N180" t="s">
        <v>67</v>
      </c>
      <c r="O180" t="s">
        <v>14</v>
      </c>
    </row>
    <row r="181" spans="1:15" x14ac:dyDescent="0.35">
      <c r="A181">
        <v>992528869</v>
      </c>
      <c r="B181" t="s">
        <v>479</v>
      </c>
      <c r="C181">
        <v>0</v>
      </c>
      <c r="D181">
        <v>0</v>
      </c>
      <c r="E181">
        <v>2020</v>
      </c>
      <c r="F181">
        <v>0</v>
      </c>
      <c r="H181" t="s">
        <v>115</v>
      </c>
      <c r="I181" t="s">
        <v>505</v>
      </c>
      <c r="J181">
        <v>4580</v>
      </c>
      <c r="K181" t="s">
        <v>360</v>
      </c>
      <c r="L181" t="s">
        <v>3</v>
      </c>
      <c r="M181" t="s">
        <v>73</v>
      </c>
      <c r="N181" t="s">
        <v>74</v>
      </c>
      <c r="O181" t="s">
        <v>75</v>
      </c>
    </row>
    <row r="182" spans="1:15" x14ac:dyDescent="0.35">
      <c r="A182">
        <v>919172568</v>
      </c>
      <c r="B182" t="s">
        <v>479</v>
      </c>
      <c r="C182">
        <v>1832</v>
      </c>
      <c r="D182">
        <v>8</v>
      </c>
      <c r="E182">
        <v>2020</v>
      </c>
      <c r="F182">
        <v>2</v>
      </c>
      <c r="H182" t="s">
        <v>115</v>
      </c>
      <c r="I182" t="s">
        <v>506</v>
      </c>
      <c r="J182">
        <v>5363</v>
      </c>
      <c r="K182" t="s">
        <v>180</v>
      </c>
      <c r="L182" t="s">
        <v>5</v>
      </c>
      <c r="M182" t="s">
        <v>107</v>
      </c>
      <c r="N182" t="s">
        <v>108</v>
      </c>
      <c r="O182" t="s">
        <v>109</v>
      </c>
    </row>
    <row r="183" spans="1:15" x14ac:dyDescent="0.35">
      <c r="A183">
        <v>921611870</v>
      </c>
      <c r="B183" t="s">
        <v>479</v>
      </c>
      <c r="C183">
        <v>3803</v>
      </c>
      <c r="D183">
        <v>9</v>
      </c>
      <c r="E183">
        <v>2020</v>
      </c>
      <c r="F183">
        <v>6</v>
      </c>
      <c r="H183" t="s">
        <v>115</v>
      </c>
      <c r="I183" t="s">
        <v>507</v>
      </c>
      <c r="J183">
        <v>8450</v>
      </c>
      <c r="K183" t="s">
        <v>176</v>
      </c>
      <c r="L183" t="s">
        <v>15</v>
      </c>
      <c r="M183" t="s">
        <v>66</v>
      </c>
      <c r="N183" t="s">
        <v>67</v>
      </c>
      <c r="O183" t="s">
        <v>14</v>
      </c>
    </row>
    <row r="184" spans="1:15" x14ac:dyDescent="0.35">
      <c r="A184">
        <v>975956555</v>
      </c>
      <c r="B184" t="s">
        <v>508</v>
      </c>
      <c r="C184">
        <v>3995</v>
      </c>
      <c r="D184">
        <v>2</v>
      </c>
      <c r="E184">
        <v>2019</v>
      </c>
      <c r="F184">
        <v>5</v>
      </c>
      <c r="H184" t="s">
        <v>113</v>
      </c>
      <c r="I184" t="s">
        <v>509</v>
      </c>
      <c r="J184">
        <v>3770</v>
      </c>
      <c r="K184" t="s">
        <v>510</v>
      </c>
      <c r="L184" t="s">
        <v>8</v>
      </c>
      <c r="M184" t="s">
        <v>511</v>
      </c>
      <c r="N184" t="s">
        <v>512</v>
      </c>
      <c r="O184" t="s">
        <v>513</v>
      </c>
    </row>
    <row r="185" spans="1:15" x14ac:dyDescent="0.35">
      <c r="A185">
        <v>920276598</v>
      </c>
      <c r="B185" t="s">
        <v>508</v>
      </c>
      <c r="C185">
        <v>806</v>
      </c>
      <c r="D185">
        <v>0</v>
      </c>
      <c r="E185">
        <v>2019</v>
      </c>
      <c r="F185">
        <v>0</v>
      </c>
      <c r="H185" t="s">
        <v>113</v>
      </c>
      <c r="I185" t="s">
        <v>514</v>
      </c>
      <c r="J185">
        <v>6002</v>
      </c>
      <c r="K185" t="s">
        <v>94</v>
      </c>
      <c r="L185" t="s">
        <v>12</v>
      </c>
      <c r="M185" t="s">
        <v>62</v>
      </c>
      <c r="N185" t="s">
        <v>63</v>
      </c>
      <c r="O185" t="s">
        <v>2</v>
      </c>
    </row>
    <row r="186" spans="1:15" x14ac:dyDescent="0.35">
      <c r="A186">
        <v>915311148</v>
      </c>
      <c r="B186" t="s">
        <v>508</v>
      </c>
      <c r="C186">
        <v>1779</v>
      </c>
      <c r="D186">
        <v>3</v>
      </c>
      <c r="E186">
        <v>2020</v>
      </c>
      <c r="F186">
        <v>0</v>
      </c>
      <c r="H186" t="s">
        <v>115</v>
      </c>
      <c r="I186" t="s">
        <v>515</v>
      </c>
      <c r="J186">
        <v>3760</v>
      </c>
      <c r="K186" t="s">
        <v>516</v>
      </c>
      <c r="L186" t="s">
        <v>8</v>
      </c>
      <c r="M186" t="s">
        <v>66</v>
      </c>
      <c r="N186" t="s">
        <v>67</v>
      </c>
      <c r="O186" t="s">
        <v>14</v>
      </c>
    </row>
    <row r="187" spans="1:15" x14ac:dyDescent="0.35">
      <c r="A187">
        <v>915763529</v>
      </c>
      <c r="B187" t="s">
        <v>508</v>
      </c>
      <c r="C187">
        <v>266</v>
      </c>
      <c r="D187">
        <v>0</v>
      </c>
      <c r="E187">
        <v>2019</v>
      </c>
      <c r="F187">
        <v>0</v>
      </c>
      <c r="H187" t="s">
        <v>113</v>
      </c>
      <c r="I187" t="s">
        <v>517</v>
      </c>
      <c r="J187">
        <v>4630</v>
      </c>
      <c r="K187" t="s">
        <v>187</v>
      </c>
      <c r="L187" t="s">
        <v>3</v>
      </c>
      <c r="M187" t="s">
        <v>62</v>
      </c>
      <c r="N187" t="s">
        <v>63</v>
      </c>
      <c r="O187" t="s">
        <v>2</v>
      </c>
    </row>
    <row r="188" spans="1:15" x14ac:dyDescent="0.35">
      <c r="A188">
        <v>913118235</v>
      </c>
      <c r="B188" t="s">
        <v>508</v>
      </c>
      <c r="C188">
        <v>5532</v>
      </c>
      <c r="D188">
        <v>1</v>
      </c>
      <c r="E188">
        <v>2019</v>
      </c>
      <c r="F188">
        <v>3</v>
      </c>
      <c r="H188" t="s">
        <v>113</v>
      </c>
      <c r="I188" t="s">
        <v>518</v>
      </c>
      <c r="J188">
        <v>3181</v>
      </c>
      <c r="K188" t="s">
        <v>182</v>
      </c>
      <c r="L188" t="s">
        <v>8</v>
      </c>
      <c r="M188" t="s">
        <v>62</v>
      </c>
      <c r="N188" t="s">
        <v>63</v>
      </c>
      <c r="O188" t="s">
        <v>2</v>
      </c>
    </row>
    <row r="189" spans="1:15" x14ac:dyDescent="0.35">
      <c r="A189">
        <v>999128971</v>
      </c>
      <c r="B189" t="s">
        <v>508</v>
      </c>
      <c r="D189">
        <v>0</v>
      </c>
      <c r="E189">
        <v>2019</v>
      </c>
      <c r="F189">
        <v>0</v>
      </c>
      <c r="H189" t="s">
        <v>113</v>
      </c>
      <c r="I189" t="s">
        <v>519</v>
      </c>
      <c r="J189">
        <v>3970</v>
      </c>
      <c r="K189" t="s">
        <v>173</v>
      </c>
      <c r="L189" t="s">
        <v>8</v>
      </c>
      <c r="M189" t="s">
        <v>91</v>
      </c>
      <c r="N189" t="s">
        <v>92</v>
      </c>
      <c r="O189" t="s">
        <v>93</v>
      </c>
    </row>
    <row r="190" spans="1:15" x14ac:dyDescent="0.35">
      <c r="A190">
        <v>821109582</v>
      </c>
      <c r="B190" t="s">
        <v>508</v>
      </c>
      <c r="C190">
        <v>7579</v>
      </c>
      <c r="D190">
        <v>15</v>
      </c>
      <c r="E190">
        <v>2020</v>
      </c>
      <c r="F190">
        <v>3</v>
      </c>
      <c r="H190" t="s">
        <v>115</v>
      </c>
      <c r="I190" t="s">
        <v>520</v>
      </c>
      <c r="J190">
        <v>492</v>
      </c>
      <c r="K190" t="s">
        <v>61</v>
      </c>
      <c r="L190" t="s">
        <v>6</v>
      </c>
      <c r="M190" t="s">
        <v>64</v>
      </c>
      <c r="N190" t="s">
        <v>65</v>
      </c>
      <c r="O190" t="s">
        <v>10</v>
      </c>
    </row>
    <row r="191" spans="1:15" x14ac:dyDescent="0.35">
      <c r="A191">
        <v>920847390</v>
      </c>
      <c r="B191" t="s">
        <v>508</v>
      </c>
      <c r="C191">
        <v>3039</v>
      </c>
      <c r="D191">
        <v>0</v>
      </c>
      <c r="E191">
        <v>2019</v>
      </c>
      <c r="G191">
        <v>11</v>
      </c>
      <c r="H191" t="s">
        <v>113</v>
      </c>
      <c r="I191" t="s">
        <v>521</v>
      </c>
      <c r="J191">
        <v>4307</v>
      </c>
      <c r="K191" t="s">
        <v>158</v>
      </c>
      <c r="L191" t="s">
        <v>11</v>
      </c>
      <c r="M191" t="s">
        <v>71</v>
      </c>
      <c r="N191" t="s">
        <v>72</v>
      </c>
      <c r="O191" t="s">
        <v>4</v>
      </c>
    </row>
    <row r="192" spans="1:15" x14ac:dyDescent="0.35">
      <c r="A192">
        <v>922264058</v>
      </c>
      <c r="B192" t="s">
        <v>508</v>
      </c>
      <c r="C192">
        <v>1589</v>
      </c>
      <c r="D192">
        <v>0</v>
      </c>
      <c r="E192">
        <v>2019</v>
      </c>
      <c r="F192">
        <v>6</v>
      </c>
      <c r="H192" t="s">
        <v>113</v>
      </c>
      <c r="I192" t="s">
        <v>522</v>
      </c>
      <c r="J192">
        <v>4332</v>
      </c>
      <c r="K192" t="s">
        <v>523</v>
      </c>
      <c r="L192" t="s">
        <v>11</v>
      </c>
      <c r="M192" t="s">
        <v>64</v>
      </c>
      <c r="N192" t="s">
        <v>65</v>
      </c>
      <c r="O192" t="s">
        <v>10</v>
      </c>
    </row>
    <row r="193" spans="1:15" x14ac:dyDescent="0.35">
      <c r="A193">
        <v>923187588</v>
      </c>
      <c r="B193" t="s">
        <v>508</v>
      </c>
      <c r="C193">
        <v>3632</v>
      </c>
      <c r="D193">
        <v>6</v>
      </c>
      <c r="E193">
        <v>2020</v>
      </c>
      <c r="F193">
        <v>2</v>
      </c>
      <c r="H193" t="s">
        <v>115</v>
      </c>
      <c r="I193" t="s">
        <v>524</v>
      </c>
      <c r="J193">
        <v>6600</v>
      </c>
      <c r="K193" t="s">
        <v>525</v>
      </c>
      <c r="L193" t="s">
        <v>12</v>
      </c>
      <c r="M193" t="s">
        <v>62</v>
      </c>
      <c r="N193" t="s">
        <v>63</v>
      </c>
      <c r="O193" t="s">
        <v>2</v>
      </c>
    </row>
    <row r="194" spans="1:15" x14ac:dyDescent="0.35">
      <c r="A194">
        <v>917216649</v>
      </c>
      <c r="B194" t="s">
        <v>508</v>
      </c>
      <c r="C194">
        <v>6166</v>
      </c>
      <c r="D194">
        <v>0</v>
      </c>
      <c r="E194">
        <v>2020</v>
      </c>
      <c r="F194">
        <v>6</v>
      </c>
      <c r="H194" t="s">
        <v>526</v>
      </c>
      <c r="I194" t="s">
        <v>527</v>
      </c>
      <c r="J194">
        <v>3145</v>
      </c>
      <c r="K194" t="s">
        <v>528</v>
      </c>
      <c r="L194" t="s">
        <v>8</v>
      </c>
      <c r="M194" t="s">
        <v>69</v>
      </c>
      <c r="N194" t="s">
        <v>70</v>
      </c>
      <c r="O194" t="s">
        <v>7</v>
      </c>
    </row>
    <row r="195" spans="1:15" x14ac:dyDescent="0.35">
      <c r="A195">
        <v>918480315</v>
      </c>
      <c r="B195" t="s">
        <v>508</v>
      </c>
      <c r="D195">
        <v>0</v>
      </c>
      <c r="E195">
        <v>2019</v>
      </c>
      <c r="F195">
        <v>0</v>
      </c>
      <c r="G195">
        <v>0</v>
      </c>
      <c r="H195" t="s">
        <v>113</v>
      </c>
      <c r="I195" t="s">
        <v>529</v>
      </c>
      <c r="J195">
        <v>252</v>
      </c>
      <c r="K195" t="s">
        <v>61</v>
      </c>
      <c r="L195" t="s">
        <v>6</v>
      </c>
      <c r="M195" t="s">
        <v>73</v>
      </c>
      <c r="N195" t="s">
        <v>74</v>
      </c>
      <c r="O195" t="s">
        <v>75</v>
      </c>
    </row>
    <row r="196" spans="1:15" x14ac:dyDescent="0.35">
      <c r="A196">
        <v>926454773</v>
      </c>
      <c r="B196" t="s">
        <v>508</v>
      </c>
      <c r="D196">
        <v>2</v>
      </c>
      <c r="I196" t="s">
        <v>530</v>
      </c>
      <c r="J196">
        <v>4306</v>
      </c>
      <c r="K196" t="s">
        <v>158</v>
      </c>
      <c r="L196" t="s">
        <v>11</v>
      </c>
      <c r="M196" t="s">
        <v>69</v>
      </c>
      <c r="N196" t="s">
        <v>70</v>
      </c>
      <c r="O196" t="s">
        <v>7</v>
      </c>
    </row>
    <row r="197" spans="1:15" x14ac:dyDescent="0.35">
      <c r="A197">
        <v>919982284</v>
      </c>
      <c r="B197" t="s">
        <v>508</v>
      </c>
      <c r="C197">
        <v>1798</v>
      </c>
      <c r="D197">
        <v>4</v>
      </c>
      <c r="E197">
        <v>2019</v>
      </c>
      <c r="H197" t="s">
        <v>113</v>
      </c>
      <c r="I197" t="s">
        <v>531</v>
      </c>
      <c r="J197">
        <v>4315</v>
      </c>
      <c r="K197" t="s">
        <v>158</v>
      </c>
      <c r="L197" t="s">
        <v>11</v>
      </c>
      <c r="M197" t="s">
        <v>82</v>
      </c>
      <c r="N197" t="s">
        <v>83</v>
      </c>
      <c r="O197" t="s">
        <v>84</v>
      </c>
    </row>
    <row r="198" spans="1:15" x14ac:dyDescent="0.35">
      <c r="A198">
        <v>911739496</v>
      </c>
      <c r="B198" t="s">
        <v>508</v>
      </c>
      <c r="C198">
        <v>3730</v>
      </c>
      <c r="D198">
        <v>5</v>
      </c>
      <c r="E198">
        <v>2020</v>
      </c>
      <c r="F198">
        <v>1</v>
      </c>
      <c r="H198" t="s">
        <v>115</v>
      </c>
      <c r="I198" t="s">
        <v>532</v>
      </c>
      <c r="J198">
        <v>2670</v>
      </c>
      <c r="K198" t="s">
        <v>533</v>
      </c>
      <c r="L198" t="s">
        <v>13</v>
      </c>
      <c r="M198" t="s">
        <v>76</v>
      </c>
      <c r="N198" t="s">
        <v>77</v>
      </c>
      <c r="O198" t="s">
        <v>78</v>
      </c>
    </row>
    <row r="199" spans="1:15" x14ac:dyDescent="0.35">
      <c r="A199">
        <v>923835512</v>
      </c>
      <c r="B199" t="s">
        <v>534</v>
      </c>
      <c r="D199">
        <v>0</v>
      </c>
      <c r="I199" t="s">
        <v>535</v>
      </c>
      <c r="J199">
        <v>6006</v>
      </c>
      <c r="K199" t="s">
        <v>94</v>
      </c>
      <c r="L199" t="s">
        <v>12</v>
      </c>
      <c r="M199" t="s">
        <v>138</v>
      </c>
      <c r="N199" t="s">
        <v>139</v>
      </c>
      <c r="O199" t="s">
        <v>140</v>
      </c>
    </row>
    <row r="200" spans="1:15" x14ac:dyDescent="0.35">
      <c r="A200">
        <v>920407609</v>
      </c>
      <c r="B200" t="s">
        <v>534</v>
      </c>
      <c r="C200">
        <v>4</v>
      </c>
      <c r="D200">
        <v>0</v>
      </c>
      <c r="E200">
        <v>2020</v>
      </c>
      <c r="F200">
        <v>0</v>
      </c>
      <c r="H200" t="s">
        <v>115</v>
      </c>
      <c r="I200" t="s">
        <v>536</v>
      </c>
      <c r="J200">
        <v>8658</v>
      </c>
      <c r="K200" t="s">
        <v>537</v>
      </c>
      <c r="L200" t="s">
        <v>15</v>
      </c>
      <c r="M200" t="s">
        <v>123</v>
      </c>
      <c r="N200" t="s">
        <v>124</v>
      </c>
      <c r="O200" t="s">
        <v>125</v>
      </c>
    </row>
    <row r="201" spans="1:15" x14ac:dyDescent="0.35">
      <c r="A201">
        <v>991326723</v>
      </c>
      <c r="B201" t="s">
        <v>534</v>
      </c>
      <c r="C201">
        <v>8175</v>
      </c>
      <c r="D201">
        <v>6</v>
      </c>
      <c r="E201">
        <v>2020</v>
      </c>
      <c r="F201">
        <v>5</v>
      </c>
      <c r="H201" t="s">
        <v>115</v>
      </c>
      <c r="I201" t="s">
        <v>538</v>
      </c>
      <c r="J201">
        <v>1366</v>
      </c>
      <c r="K201" t="s">
        <v>196</v>
      </c>
      <c r="L201" t="s">
        <v>1</v>
      </c>
      <c r="M201" t="s">
        <v>167</v>
      </c>
      <c r="N201" t="s">
        <v>168</v>
      </c>
      <c r="O201" t="s">
        <v>169</v>
      </c>
    </row>
    <row r="202" spans="1:15" x14ac:dyDescent="0.35">
      <c r="A202">
        <v>918351973</v>
      </c>
      <c r="B202" t="s">
        <v>534</v>
      </c>
      <c r="D202">
        <v>0</v>
      </c>
      <c r="E202">
        <v>2019</v>
      </c>
      <c r="G202">
        <v>0</v>
      </c>
      <c r="H202" t="s">
        <v>113</v>
      </c>
      <c r="I202" t="s">
        <v>539</v>
      </c>
      <c r="J202">
        <v>252</v>
      </c>
      <c r="K202" t="s">
        <v>61</v>
      </c>
      <c r="L202" t="s">
        <v>6</v>
      </c>
      <c r="M202" t="s">
        <v>73</v>
      </c>
      <c r="N202" t="s">
        <v>74</v>
      </c>
      <c r="O202" t="s">
        <v>75</v>
      </c>
    </row>
    <row r="203" spans="1:15" x14ac:dyDescent="0.35">
      <c r="A203">
        <v>998832586</v>
      </c>
      <c r="B203" t="s">
        <v>534</v>
      </c>
      <c r="C203">
        <v>2123</v>
      </c>
      <c r="D203">
        <v>1</v>
      </c>
      <c r="E203">
        <v>2020</v>
      </c>
      <c r="F203">
        <v>1</v>
      </c>
      <c r="H203" t="s">
        <v>115</v>
      </c>
      <c r="I203" t="s">
        <v>540</v>
      </c>
      <c r="J203">
        <v>165</v>
      </c>
      <c r="K203" t="s">
        <v>61</v>
      </c>
      <c r="L203" t="s">
        <v>6</v>
      </c>
      <c r="M203" t="s">
        <v>79</v>
      </c>
      <c r="N203" t="s">
        <v>80</v>
      </c>
      <c r="O203" t="s">
        <v>81</v>
      </c>
    </row>
    <row r="204" spans="1:15" x14ac:dyDescent="0.35">
      <c r="A204">
        <v>927593394</v>
      </c>
      <c r="B204" t="s">
        <v>534</v>
      </c>
      <c r="D204">
        <v>0</v>
      </c>
      <c r="I204" t="s">
        <v>541</v>
      </c>
      <c r="J204">
        <v>3611</v>
      </c>
      <c r="K204" t="s">
        <v>294</v>
      </c>
      <c r="L204" t="s">
        <v>1</v>
      </c>
      <c r="M204" t="s">
        <v>129</v>
      </c>
      <c r="N204" t="s">
        <v>130</v>
      </c>
      <c r="O204" t="s">
        <v>131</v>
      </c>
    </row>
    <row r="205" spans="1:15" x14ac:dyDescent="0.35">
      <c r="A205">
        <v>817020372</v>
      </c>
      <c r="B205" t="s">
        <v>542</v>
      </c>
      <c r="C205">
        <v>149</v>
      </c>
      <c r="D205">
        <v>0</v>
      </c>
      <c r="E205">
        <v>2020</v>
      </c>
      <c r="F205">
        <v>0</v>
      </c>
      <c r="H205" t="s">
        <v>115</v>
      </c>
      <c r="I205" t="s">
        <v>543</v>
      </c>
      <c r="J205">
        <v>7260</v>
      </c>
      <c r="K205" t="s">
        <v>544</v>
      </c>
      <c r="L205" t="s">
        <v>9</v>
      </c>
      <c r="M205" t="s">
        <v>427</v>
      </c>
      <c r="N205" t="s">
        <v>428</v>
      </c>
      <c r="O205" t="s">
        <v>429</v>
      </c>
    </row>
    <row r="206" spans="1:15" x14ac:dyDescent="0.35">
      <c r="A206">
        <v>988015075</v>
      </c>
      <c r="B206" t="s">
        <v>542</v>
      </c>
      <c r="C206">
        <v>5983</v>
      </c>
      <c r="D206">
        <v>0</v>
      </c>
      <c r="E206">
        <v>2019</v>
      </c>
      <c r="F206">
        <v>3</v>
      </c>
      <c r="H206" t="s">
        <v>113</v>
      </c>
      <c r="I206" t="s">
        <v>545</v>
      </c>
      <c r="J206">
        <v>7072</v>
      </c>
      <c r="K206" t="s">
        <v>150</v>
      </c>
      <c r="L206" t="s">
        <v>9</v>
      </c>
      <c r="M206" t="s">
        <v>62</v>
      </c>
      <c r="N206" t="s">
        <v>63</v>
      </c>
      <c r="O206" t="s">
        <v>2</v>
      </c>
    </row>
    <row r="207" spans="1:15" x14ac:dyDescent="0.35">
      <c r="A207">
        <v>916833962</v>
      </c>
      <c r="B207" t="s">
        <v>542</v>
      </c>
      <c r="C207">
        <v>6346</v>
      </c>
      <c r="D207">
        <v>2</v>
      </c>
      <c r="E207">
        <v>2019</v>
      </c>
      <c r="H207" t="s">
        <v>113</v>
      </c>
      <c r="I207" t="s">
        <v>546</v>
      </c>
      <c r="J207">
        <v>3158</v>
      </c>
      <c r="K207" t="s">
        <v>547</v>
      </c>
      <c r="L207" t="s">
        <v>8</v>
      </c>
      <c r="M207" t="s">
        <v>73</v>
      </c>
      <c r="N207" t="s">
        <v>74</v>
      </c>
      <c r="O207" t="s">
        <v>75</v>
      </c>
    </row>
    <row r="208" spans="1:15" x14ac:dyDescent="0.35">
      <c r="A208">
        <v>918472703</v>
      </c>
      <c r="B208" t="s">
        <v>542</v>
      </c>
      <c r="C208">
        <v>4863</v>
      </c>
      <c r="D208">
        <v>0</v>
      </c>
      <c r="E208">
        <v>2020</v>
      </c>
      <c r="F208">
        <v>3</v>
      </c>
      <c r="H208" t="s">
        <v>115</v>
      </c>
      <c r="I208" t="s">
        <v>548</v>
      </c>
      <c r="J208">
        <v>7252</v>
      </c>
      <c r="K208" t="s">
        <v>549</v>
      </c>
      <c r="L208" t="s">
        <v>9</v>
      </c>
      <c r="M208" t="s">
        <v>119</v>
      </c>
      <c r="N208" t="s">
        <v>120</v>
      </c>
      <c r="O208" t="s">
        <v>121</v>
      </c>
    </row>
    <row r="209" spans="1:15" x14ac:dyDescent="0.35">
      <c r="A209">
        <v>994502379</v>
      </c>
      <c r="B209" t="s">
        <v>542</v>
      </c>
      <c r="C209">
        <v>217</v>
      </c>
      <c r="D209">
        <v>0</v>
      </c>
      <c r="E209">
        <v>2018</v>
      </c>
      <c r="G209">
        <v>0</v>
      </c>
      <c r="H209" t="s">
        <v>114</v>
      </c>
      <c r="I209" t="s">
        <v>550</v>
      </c>
      <c r="J209">
        <v>1930</v>
      </c>
      <c r="K209" t="s">
        <v>551</v>
      </c>
      <c r="L209" t="s">
        <v>1</v>
      </c>
      <c r="M209" t="s">
        <v>62</v>
      </c>
      <c r="N209" t="s">
        <v>63</v>
      </c>
      <c r="O209" t="s">
        <v>2</v>
      </c>
    </row>
    <row r="210" spans="1:15" x14ac:dyDescent="0.35">
      <c r="A210">
        <v>922146683</v>
      </c>
      <c r="B210" t="s">
        <v>542</v>
      </c>
      <c r="C210">
        <v>1200</v>
      </c>
      <c r="D210">
        <v>0</v>
      </c>
      <c r="E210">
        <v>2019</v>
      </c>
      <c r="F210">
        <v>3</v>
      </c>
      <c r="H210" t="s">
        <v>113</v>
      </c>
      <c r="I210" t="s">
        <v>552</v>
      </c>
      <c r="J210">
        <v>7080</v>
      </c>
      <c r="K210" t="s">
        <v>150</v>
      </c>
      <c r="L210" t="s">
        <v>9</v>
      </c>
      <c r="M210" t="s">
        <v>79</v>
      </c>
      <c r="N210" t="s">
        <v>80</v>
      </c>
      <c r="O210" t="s">
        <v>81</v>
      </c>
    </row>
    <row r="211" spans="1:15" x14ac:dyDescent="0.35">
      <c r="A211">
        <v>915649238</v>
      </c>
      <c r="B211" t="s">
        <v>542</v>
      </c>
      <c r="C211">
        <v>3172</v>
      </c>
      <c r="D211">
        <v>0</v>
      </c>
      <c r="E211">
        <v>2019</v>
      </c>
      <c r="F211">
        <v>6</v>
      </c>
      <c r="H211" t="s">
        <v>113</v>
      </c>
      <c r="I211" t="s">
        <v>553</v>
      </c>
      <c r="J211">
        <v>594</v>
      </c>
      <c r="K211" t="s">
        <v>61</v>
      </c>
      <c r="L211" t="s">
        <v>6</v>
      </c>
      <c r="M211" t="s">
        <v>132</v>
      </c>
      <c r="N211" t="s">
        <v>133</v>
      </c>
      <c r="O211" t="s">
        <v>134</v>
      </c>
    </row>
    <row r="212" spans="1:15" x14ac:dyDescent="0.35">
      <c r="A212">
        <v>826925302</v>
      </c>
      <c r="B212" t="s">
        <v>542</v>
      </c>
      <c r="D212">
        <v>7</v>
      </c>
      <c r="I212" t="s">
        <v>554</v>
      </c>
      <c r="J212">
        <v>1923</v>
      </c>
      <c r="K212" t="s">
        <v>179</v>
      </c>
      <c r="L212" t="s">
        <v>1</v>
      </c>
      <c r="M212" t="s">
        <v>66</v>
      </c>
      <c r="N212" t="s">
        <v>67</v>
      </c>
      <c r="O212" t="s">
        <v>14</v>
      </c>
    </row>
    <row r="213" spans="1:15" x14ac:dyDescent="0.35">
      <c r="A213">
        <v>974280809</v>
      </c>
      <c r="B213" t="s">
        <v>542</v>
      </c>
      <c r="C213">
        <v>1105</v>
      </c>
      <c r="D213">
        <v>0</v>
      </c>
      <c r="E213">
        <v>2020</v>
      </c>
      <c r="F213">
        <v>2</v>
      </c>
      <c r="H213" t="s">
        <v>115</v>
      </c>
      <c r="I213" t="s">
        <v>570</v>
      </c>
      <c r="J213">
        <v>1413</v>
      </c>
      <c r="K213" t="s">
        <v>571</v>
      </c>
      <c r="L213" t="s">
        <v>1</v>
      </c>
      <c r="M213" t="s">
        <v>69</v>
      </c>
      <c r="N213" t="s">
        <v>70</v>
      </c>
      <c r="O213" t="s">
        <v>7</v>
      </c>
    </row>
    <row r="214" spans="1:15" x14ac:dyDescent="0.35">
      <c r="A214">
        <v>925901768</v>
      </c>
      <c r="B214" t="s">
        <v>542</v>
      </c>
      <c r="C214">
        <v>129</v>
      </c>
      <c r="D214">
        <v>0</v>
      </c>
      <c r="E214">
        <v>2020</v>
      </c>
      <c r="F214">
        <v>2</v>
      </c>
      <c r="H214" t="s">
        <v>115</v>
      </c>
      <c r="I214" t="s">
        <v>555</v>
      </c>
      <c r="J214">
        <v>985</v>
      </c>
      <c r="K214" t="s">
        <v>61</v>
      </c>
      <c r="L214" t="s">
        <v>6</v>
      </c>
      <c r="M214" t="s">
        <v>66</v>
      </c>
      <c r="N214" t="s">
        <v>67</v>
      </c>
      <c r="O214" t="s">
        <v>14</v>
      </c>
    </row>
    <row r="215" spans="1:15" x14ac:dyDescent="0.35">
      <c r="A215">
        <v>923266992</v>
      </c>
      <c r="B215" t="s">
        <v>542</v>
      </c>
      <c r="D215">
        <v>0</v>
      </c>
      <c r="E215">
        <v>2019</v>
      </c>
      <c r="H215" t="s">
        <v>113</v>
      </c>
      <c r="I215" t="s">
        <v>572</v>
      </c>
      <c r="J215">
        <v>3024</v>
      </c>
      <c r="K215" t="s">
        <v>449</v>
      </c>
      <c r="L215" t="s">
        <v>1</v>
      </c>
      <c r="M215" t="s">
        <v>66</v>
      </c>
      <c r="N215" t="s">
        <v>67</v>
      </c>
      <c r="O215" t="s">
        <v>14</v>
      </c>
    </row>
    <row r="216" spans="1:15" x14ac:dyDescent="0.35">
      <c r="A216">
        <v>917633770</v>
      </c>
      <c r="B216" t="s">
        <v>542</v>
      </c>
      <c r="D216">
        <v>0</v>
      </c>
      <c r="E216">
        <v>2019</v>
      </c>
      <c r="F216">
        <v>0</v>
      </c>
      <c r="H216" t="s">
        <v>113</v>
      </c>
      <c r="I216" t="s">
        <v>573</v>
      </c>
      <c r="J216">
        <v>3041</v>
      </c>
      <c r="K216" t="s">
        <v>449</v>
      </c>
      <c r="L216" t="s">
        <v>1</v>
      </c>
      <c r="M216" t="s">
        <v>64</v>
      </c>
      <c r="N216" t="s">
        <v>65</v>
      </c>
      <c r="O216" t="s">
        <v>10</v>
      </c>
    </row>
    <row r="217" spans="1:15" x14ac:dyDescent="0.35">
      <c r="A217">
        <v>918436723</v>
      </c>
      <c r="B217" t="s">
        <v>542</v>
      </c>
      <c r="C217">
        <v>1000</v>
      </c>
      <c r="D217">
        <v>2</v>
      </c>
      <c r="E217">
        <v>2020</v>
      </c>
      <c r="F217">
        <v>1</v>
      </c>
      <c r="H217" t="s">
        <v>115</v>
      </c>
      <c r="I217" t="s">
        <v>556</v>
      </c>
      <c r="J217">
        <v>1414</v>
      </c>
      <c r="K217" t="s">
        <v>557</v>
      </c>
      <c r="L217" t="s">
        <v>1</v>
      </c>
      <c r="M217" t="s">
        <v>71</v>
      </c>
      <c r="N217" t="s">
        <v>72</v>
      </c>
      <c r="O217" t="s">
        <v>4</v>
      </c>
    </row>
    <row r="218" spans="1:15" x14ac:dyDescent="0.35">
      <c r="A218">
        <v>924758627</v>
      </c>
      <c r="B218" t="s">
        <v>542</v>
      </c>
      <c r="C218">
        <v>7547</v>
      </c>
      <c r="D218">
        <v>23</v>
      </c>
      <c r="E218">
        <v>2020</v>
      </c>
      <c r="F218">
        <v>0</v>
      </c>
      <c r="H218" t="s">
        <v>115</v>
      </c>
      <c r="I218" t="s">
        <v>558</v>
      </c>
      <c r="J218">
        <v>5225</v>
      </c>
      <c r="K218" t="s">
        <v>183</v>
      </c>
      <c r="L218" t="s">
        <v>5</v>
      </c>
      <c r="M218" t="s">
        <v>559</v>
      </c>
      <c r="N218" t="s">
        <v>560</v>
      </c>
      <c r="O218" t="s">
        <v>561</v>
      </c>
    </row>
    <row r="219" spans="1:15" x14ac:dyDescent="0.35">
      <c r="A219">
        <v>917817014</v>
      </c>
      <c r="B219" t="s">
        <v>542</v>
      </c>
      <c r="C219">
        <v>12</v>
      </c>
      <c r="D219">
        <v>0</v>
      </c>
      <c r="E219">
        <v>2020</v>
      </c>
      <c r="F219">
        <v>0</v>
      </c>
      <c r="H219" t="s">
        <v>115</v>
      </c>
      <c r="I219" t="s">
        <v>562</v>
      </c>
      <c r="J219">
        <v>1622</v>
      </c>
      <c r="K219" t="s">
        <v>172</v>
      </c>
      <c r="L219" t="s">
        <v>1</v>
      </c>
      <c r="M219" t="s">
        <v>62</v>
      </c>
      <c r="N219" t="s">
        <v>63</v>
      </c>
      <c r="O219" t="s">
        <v>2</v>
      </c>
    </row>
    <row r="220" spans="1:15" x14ac:dyDescent="0.35">
      <c r="A220">
        <v>819027072</v>
      </c>
      <c r="B220" t="s">
        <v>542</v>
      </c>
      <c r="C220">
        <v>164</v>
      </c>
      <c r="D220">
        <v>0</v>
      </c>
      <c r="E220">
        <v>2019</v>
      </c>
      <c r="G220">
        <v>0</v>
      </c>
      <c r="H220" t="s">
        <v>113</v>
      </c>
      <c r="I220" t="s">
        <v>563</v>
      </c>
      <c r="J220">
        <v>190</v>
      </c>
      <c r="K220" t="s">
        <v>61</v>
      </c>
      <c r="L220" t="s">
        <v>6</v>
      </c>
      <c r="M220" t="s">
        <v>119</v>
      </c>
      <c r="N220" t="s">
        <v>120</v>
      </c>
      <c r="O220" t="s">
        <v>121</v>
      </c>
    </row>
    <row r="221" spans="1:15" x14ac:dyDescent="0.35">
      <c r="A221">
        <v>998006082</v>
      </c>
      <c r="B221" t="s">
        <v>542</v>
      </c>
      <c r="C221">
        <v>66</v>
      </c>
      <c r="D221">
        <v>4</v>
      </c>
      <c r="E221">
        <v>2020</v>
      </c>
      <c r="F221">
        <v>0</v>
      </c>
      <c r="H221" t="s">
        <v>115</v>
      </c>
      <c r="I221" t="s">
        <v>574</v>
      </c>
      <c r="J221">
        <v>1081</v>
      </c>
      <c r="K221" t="s">
        <v>61</v>
      </c>
      <c r="L221" t="s">
        <v>6</v>
      </c>
      <c r="M221" t="s">
        <v>64</v>
      </c>
      <c r="N221" t="s">
        <v>65</v>
      </c>
      <c r="O221" t="s">
        <v>10</v>
      </c>
    </row>
    <row r="222" spans="1:15" x14ac:dyDescent="0.35">
      <c r="A222">
        <v>915327796</v>
      </c>
      <c r="B222" t="s">
        <v>542</v>
      </c>
      <c r="C222">
        <v>15919</v>
      </c>
      <c r="D222">
        <v>0</v>
      </c>
      <c r="E222">
        <v>2020</v>
      </c>
      <c r="F222">
        <v>18</v>
      </c>
      <c r="H222" t="s">
        <v>115</v>
      </c>
      <c r="I222" t="s">
        <v>575</v>
      </c>
      <c r="J222">
        <v>8006</v>
      </c>
      <c r="K222" t="s">
        <v>126</v>
      </c>
      <c r="L222" t="s">
        <v>15</v>
      </c>
      <c r="M222" t="s">
        <v>493</v>
      </c>
      <c r="N222" t="s">
        <v>494</v>
      </c>
      <c r="O222" t="s">
        <v>495</v>
      </c>
    </row>
    <row r="223" spans="1:15" x14ac:dyDescent="0.35">
      <c r="A223">
        <v>987214074</v>
      </c>
      <c r="B223" t="s">
        <v>542</v>
      </c>
      <c r="C223">
        <v>3338</v>
      </c>
      <c r="D223">
        <v>0</v>
      </c>
      <c r="E223">
        <v>2020</v>
      </c>
      <c r="F223">
        <v>0</v>
      </c>
      <c r="G223">
        <v>0</v>
      </c>
      <c r="H223" t="s">
        <v>115</v>
      </c>
      <c r="I223" t="s">
        <v>576</v>
      </c>
      <c r="J223">
        <v>8006</v>
      </c>
      <c r="K223" t="s">
        <v>126</v>
      </c>
      <c r="L223" t="s">
        <v>15</v>
      </c>
      <c r="M223" t="s">
        <v>493</v>
      </c>
      <c r="N223" t="s">
        <v>494</v>
      </c>
      <c r="O223" t="s">
        <v>495</v>
      </c>
    </row>
    <row r="224" spans="1:15" x14ac:dyDescent="0.35">
      <c r="A224">
        <v>912808149</v>
      </c>
      <c r="B224" t="s">
        <v>542</v>
      </c>
      <c r="C224">
        <v>415</v>
      </c>
      <c r="D224">
        <v>1</v>
      </c>
      <c r="E224">
        <v>2020</v>
      </c>
      <c r="F224">
        <v>1</v>
      </c>
      <c r="H224" t="s">
        <v>115</v>
      </c>
      <c r="I224" t="s">
        <v>577</v>
      </c>
      <c r="J224">
        <v>5221</v>
      </c>
      <c r="K224" t="s">
        <v>183</v>
      </c>
      <c r="L224" t="s">
        <v>5</v>
      </c>
      <c r="M224" t="s">
        <v>151</v>
      </c>
      <c r="N224" t="s">
        <v>152</v>
      </c>
      <c r="O224" t="s">
        <v>153</v>
      </c>
    </row>
    <row r="225" spans="1:15" x14ac:dyDescent="0.35">
      <c r="A225">
        <v>826320672</v>
      </c>
      <c r="B225" t="s">
        <v>542</v>
      </c>
      <c r="D225">
        <v>21</v>
      </c>
      <c r="I225" t="s">
        <v>578</v>
      </c>
      <c r="J225">
        <v>566</v>
      </c>
      <c r="K225" t="s">
        <v>61</v>
      </c>
      <c r="L225" t="s">
        <v>6</v>
      </c>
      <c r="M225" t="s">
        <v>66</v>
      </c>
      <c r="N225" t="s">
        <v>67</v>
      </c>
      <c r="O225" t="s">
        <v>14</v>
      </c>
    </row>
    <row r="226" spans="1:15" x14ac:dyDescent="0.35">
      <c r="A226">
        <v>925579939</v>
      </c>
      <c r="B226" t="s">
        <v>542</v>
      </c>
      <c r="C226">
        <v>536</v>
      </c>
      <c r="D226">
        <v>6</v>
      </c>
      <c r="E226">
        <v>2020</v>
      </c>
      <c r="F226">
        <v>1</v>
      </c>
      <c r="H226" t="s">
        <v>115</v>
      </c>
      <c r="I226" t="s">
        <v>579</v>
      </c>
      <c r="J226">
        <v>1081</v>
      </c>
      <c r="K226" t="s">
        <v>61</v>
      </c>
      <c r="L226" t="s">
        <v>6</v>
      </c>
      <c r="M226" t="s">
        <v>66</v>
      </c>
      <c r="N226" t="s">
        <v>67</v>
      </c>
      <c r="O226" t="s">
        <v>14</v>
      </c>
    </row>
    <row r="227" spans="1:15" x14ac:dyDescent="0.35">
      <c r="A227">
        <v>920859305</v>
      </c>
      <c r="B227" t="s">
        <v>542</v>
      </c>
      <c r="C227">
        <v>0</v>
      </c>
      <c r="D227">
        <v>0</v>
      </c>
      <c r="E227">
        <v>2020</v>
      </c>
      <c r="F227">
        <v>0</v>
      </c>
      <c r="H227" t="s">
        <v>115</v>
      </c>
      <c r="I227" t="s">
        <v>580</v>
      </c>
      <c r="J227">
        <v>4879</v>
      </c>
      <c r="K227" t="s">
        <v>314</v>
      </c>
      <c r="L227" t="s">
        <v>3</v>
      </c>
      <c r="M227" t="s">
        <v>66</v>
      </c>
      <c r="N227" t="s">
        <v>67</v>
      </c>
      <c r="O227" t="s">
        <v>14</v>
      </c>
    </row>
    <row r="228" spans="1:15" x14ac:dyDescent="0.35">
      <c r="A228">
        <v>976311426</v>
      </c>
      <c r="B228" t="s">
        <v>542</v>
      </c>
      <c r="C228">
        <v>517</v>
      </c>
      <c r="D228">
        <v>1</v>
      </c>
      <c r="E228">
        <v>2020</v>
      </c>
      <c r="F228">
        <v>1</v>
      </c>
      <c r="H228" t="s">
        <v>115</v>
      </c>
      <c r="I228" t="s">
        <v>564</v>
      </c>
      <c r="J228">
        <v>4818</v>
      </c>
      <c r="K228" t="s">
        <v>565</v>
      </c>
      <c r="L228" t="s">
        <v>3</v>
      </c>
      <c r="M228" t="s">
        <v>132</v>
      </c>
      <c r="N228" t="s">
        <v>133</v>
      </c>
      <c r="O228" t="s">
        <v>134</v>
      </c>
    </row>
    <row r="229" spans="1:15" x14ac:dyDescent="0.35">
      <c r="A229">
        <v>915073085</v>
      </c>
      <c r="B229" t="s">
        <v>542</v>
      </c>
      <c r="C229">
        <v>117</v>
      </c>
      <c r="D229">
        <v>0</v>
      </c>
      <c r="E229">
        <v>2020</v>
      </c>
      <c r="F229">
        <v>1</v>
      </c>
      <c r="H229" t="s">
        <v>115</v>
      </c>
      <c r="I229" t="s">
        <v>566</v>
      </c>
      <c r="J229">
        <v>7802</v>
      </c>
      <c r="K229" t="s">
        <v>230</v>
      </c>
      <c r="L229" t="s">
        <v>9</v>
      </c>
      <c r="M229" t="s">
        <v>135</v>
      </c>
      <c r="N229" t="s">
        <v>136</v>
      </c>
      <c r="O229" t="s">
        <v>137</v>
      </c>
    </row>
    <row r="230" spans="1:15" x14ac:dyDescent="0.35">
      <c r="A230">
        <v>918837205</v>
      </c>
      <c r="B230" t="s">
        <v>542</v>
      </c>
      <c r="C230">
        <v>160</v>
      </c>
      <c r="D230">
        <v>0</v>
      </c>
      <c r="E230">
        <v>2019</v>
      </c>
      <c r="F230">
        <v>1</v>
      </c>
      <c r="H230" t="s">
        <v>113</v>
      </c>
      <c r="I230" t="s">
        <v>581</v>
      </c>
      <c r="J230">
        <v>3035</v>
      </c>
      <c r="K230" t="s">
        <v>449</v>
      </c>
      <c r="L230" t="s">
        <v>1</v>
      </c>
      <c r="M230" t="s">
        <v>66</v>
      </c>
      <c r="N230" t="s">
        <v>67</v>
      </c>
      <c r="O230" t="s">
        <v>14</v>
      </c>
    </row>
    <row r="231" spans="1:15" x14ac:dyDescent="0.35">
      <c r="A231">
        <v>989015710</v>
      </c>
      <c r="B231" t="s">
        <v>542</v>
      </c>
      <c r="C231">
        <v>237</v>
      </c>
      <c r="D231">
        <v>6</v>
      </c>
      <c r="E231">
        <v>2019</v>
      </c>
      <c r="F231">
        <v>6</v>
      </c>
      <c r="H231" t="s">
        <v>113</v>
      </c>
      <c r="I231" t="s">
        <v>567</v>
      </c>
      <c r="J231">
        <v>1523</v>
      </c>
      <c r="K231" t="s">
        <v>95</v>
      </c>
      <c r="L231" t="s">
        <v>1</v>
      </c>
      <c r="M231" t="s">
        <v>73</v>
      </c>
      <c r="N231" t="s">
        <v>74</v>
      </c>
      <c r="O231" t="s">
        <v>75</v>
      </c>
    </row>
    <row r="232" spans="1:15" x14ac:dyDescent="0.35">
      <c r="A232">
        <v>916502435</v>
      </c>
      <c r="B232" t="s">
        <v>542</v>
      </c>
      <c r="D232">
        <v>0</v>
      </c>
      <c r="E232">
        <v>2020</v>
      </c>
      <c r="F232">
        <v>1</v>
      </c>
      <c r="H232" t="s">
        <v>115</v>
      </c>
      <c r="I232" t="s">
        <v>582</v>
      </c>
      <c r="J232">
        <v>373</v>
      </c>
      <c r="K232" t="s">
        <v>61</v>
      </c>
      <c r="L232" t="s">
        <v>6</v>
      </c>
      <c r="M232" t="s">
        <v>71</v>
      </c>
      <c r="N232" t="s">
        <v>72</v>
      </c>
      <c r="O232" t="s">
        <v>4</v>
      </c>
    </row>
    <row r="233" spans="1:15" x14ac:dyDescent="0.35">
      <c r="A233">
        <v>924325348</v>
      </c>
      <c r="B233" t="s">
        <v>542</v>
      </c>
      <c r="D233">
        <v>0</v>
      </c>
      <c r="I233" t="s">
        <v>583</v>
      </c>
      <c r="J233">
        <v>5036</v>
      </c>
      <c r="K233" t="s">
        <v>128</v>
      </c>
      <c r="L233" t="s">
        <v>5</v>
      </c>
      <c r="M233" t="s">
        <v>138</v>
      </c>
      <c r="N233" t="s">
        <v>139</v>
      </c>
      <c r="O233" t="s">
        <v>140</v>
      </c>
    </row>
    <row r="234" spans="1:15" x14ac:dyDescent="0.35">
      <c r="A234">
        <v>999026060</v>
      </c>
      <c r="B234" t="s">
        <v>542</v>
      </c>
      <c r="C234">
        <v>642</v>
      </c>
      <c r="D234">
        <v>0</v>
      </c>
      <c r="E234">
        <v>2019</v>
      </c>
      <c r="F234">
        <v>1</v>
      </c>
      <c r="H234" t="s">
        <v>113</v>
      </c>
      <c r="I234" t="s">
        <v>584</v>
      </c>
      <c r="J234">
        <v>5200</v>
      </c>
      <c r="K234" t="s">
        <v>585</v>
      </c>
      <c r="L234" t="s">
        <v>5</v>
      </c>
      <c r="M234" t="s">
        <v>71</v>
      </c>
      <c r="N234" t="s">
        <v>72</v>
      </c>
      <c r="O234" t="s">
        <v>4</v>
      </c>
    </row>
    <row r="235" spans="1:15" x14ac:dyDescent="0.35">
      <c r="A235">
        <v>923269851</v>
      </c>
      <c r="B235" t="s">
        <v>542</v>
      </c>
      <c r="D235">
        <v>0</v>
      </c>
      <c r="I235" t="s">
        <v>568</v>
      </c>
      <c r="J235">
        <v>266</v>
      </c>
      <c r="K235" t="s">
        <v>61</v>
      </c>
      <c r="L235" t="s">
        <v>6</v>
      </c>
      <c r="M235" t="s">
        <v>71</v>
      </c>
      <c r="N235" t="s">
        <v>72</v>
      </c>
      <c r="O235" t="s">
        <v>4</v>
      </c>
    </row>
    <row r="236" spans="1:15" x14ac:dyDescent="0.35">
      <c r="A236">
        <v>884469082</v>
      </c>
      <c r="B236" t="s">
        <v>542</v>
      </c>
      <c r="C236">
        <v>24266</v>
      </c>
      <c r="D236">
        <v>11</v>
      </c>
      <c r="E236">
        <v>2019</v>
      </c>
      <c r="F236">
        <v>36</v>
      </c>
      <c r="H236" t="s">
        <v>113</v>
      </c>
      <c r="I236" t="s">
        <v>569</v>
      </c>
      <c r="J236">
        <v>5035</v>
      </c>
      <c r="K236" t="s">
        <v>128</v>
      </c>
      <c r="L236" t="s">
        <v>5</v>
      </c>
      <c r="M236" t="s">
        <v>79</v>
      </c>
      <c r="N236" t="s">
        <v>80</v>
      </c>
      <c r="O236" t="s">
        <v>81</v>
      </c>
    </row>
    <row r="237" spans="1:15" x14ac:dyDescent="0.35">
      <c r="A237">
        <v>825854592</v>
      </c>
      <c r="B237" t="s">
        <v>586</v>
      </c>
      <c r="D237">
        <v>1</v>
      </c>
      <c r="I237" t="s">
        <v>587</v>
      </c>
      <c r="J237">
        <v>1182</v>
      </c>
      <c r="K237" t="s">
        <v>61</v>
      </c>
      <c r="L237" t="s">
        <v>6</v>
      </c>
      <c r="M237" t="s">
        <v>66</v>
      </c>
      <c r="N237" t="s">
        <v>67</v>
      </c>
      <c r="O237" t="s">
        <v>14</v>
      </c>
    </row>
    <row r="238" spans="1:15" x14ac:dyDescent="0.35">
      <c r="A238">
        <v>917823111</v>
      </c>
      <c r="B238" t="s">
        <v>586</v>
      </c>
      <c r="C238">
        <v>50</v>
      </c>
      <c r="D238">
        <v>0</v>
      </c>
      <c r="E238">
        <v>2019</v>
      </c>
      <c r="F238">
        <v>0</v>
      </c>
      <c r="H238" t="s">
        <v>113</v>
      </c>
      <c r="I238" t="s">
        <v>588</v>
      </c>
      <c r="J238">
        <v>1390</v>
      </c>
      <c r="K238" t="s">
        <v>393</v>
      </c>
      <c r="L238" t="s">
        <v>1</v>
      </c>
      <c r="M238" t="s">
        <v>64</v>
      </c>
      <c r="N238" t="s">
        <v>65</v>
      </c>
      <c r="O238" t="s">
        <v>10</v>
      </c>
    </row>
    <row r="239" spans="1:15" x14ac:dyDescent="0.35">
      <c r="A239">
        <v>925880779</v>
      </c>
      <c r="B239" t="s">
        <v>586</v>
      </c>
      <c r="C239">
        <v>51</v>
      </c>
      <c r="D239">
        <v>0</v>
      </c>
      <c r="E239">
        <v>2020</v>
      </c>
      <c r="F239">
        <v>0</v>
      </c>
      <c r="H239" t="s">
        <v>115</v>
      </c>
      <c r="I239" t="s">
        <v>589</v>
      </c>
      <c r="J239">
        <v>152</v>
      </c>
      <c r="K239" t="s">
        <v>61</v>
      </c>
      <c r="L239" t="s">
        <v>6</v>
      </c>
      <c r="M239" t="s">
        <v>69</v>
      </c>
      <c r="N239" t="s">
        <v>70</v>
      </c>
      <c r="O239" t="s">
        <v>7</v>
      </c>
    </row>
    <row r="240" spans="1:15" x14ac:dyDescent="0.35">
      <c r="A240">
        <v>924379995</v>
      </c>
      <c r="B240" t="s">
        <v>586</v>
      </c>
      <c r="C240">
        <v>3233</v>
      </c>
      <c r="D240">
        <v>0</v>
      </c>
      <c r="E240">
        <v>2020</v>
      </c>
      <c r="F240">
        <v>14</v>
      </c>
      <c r="H240" t="s">
        <v>115</v>
      </c>
      <c r="I240" t="s">
        <v>590</v>
      </c>
      <c r="J240">
        <v>183</v>
      </c>
      <c r="K240" t="s">
        <v>61</v>
      </c>
      <c r="L240" t="s">
        <v>6</v>
      </c>
      <c r="M240" t="s">
        <v>69</v>
      </c>
      <c r="N240" t="s">
        <v>70</v>
      </c>
      <c r="O240" t="s">
        <v>7</v>
      </c>
    </row>
    <row r="241" spans="1:15" x14ac:dyDescent="0.35">
      <c r="A241">
        <v>924413565</v>
      </c>
      <c r="B241" t="s">
        <v>586</v>
      </c>
      <c r="C241">
        <v>602</v>
      </c>
      <c r="D241">
        <v>1</v>
      </c>
      <c r="E241">
        <v>2020</v>
      </c>
      <c r="F241">
        <v>1</v>
      </c>
      <c r="H241" t="s">
        <v>115</v>
      </c>
      <c r="I241" t="s">
        <v>591</v>
      </c>
      <c r="J241">
        <v>177</v>
      </c>
      <c r="K241" t="s">
        <v>61</v>
      </c>
      <c r="L241" t="s">
        <v>6</v>
      </c>
      <c r="M241" t="s">
        <v>351</v>
      </c>
      <c r="N241" t="s">
        <v>352</v>
      </c>
      <c r="O241" t="s">
        <v>353</v>
      </c>
    </row>
    <row r="242" spans="1:15" x14ac:dyDescent="0.35">
      <c r="A242">
        <v>823577362</v>
      </c>
      <c r="B242" t="s">
        <v>586</v>
      </c>
      <c r="C242">
        <v>2231</v>
      </c>
      <c r="D242">
        <v>0</v>
      </c>
      <c r="E242">
        <v>2020</v>
      </c>
      <c r="F242">
        <v>1</v>
      </c>
      <c r="H242" t="s">
        <v>115</v>
      </c>
      <c r="I242" t="s">
        <v>592</v>
      </c>
      <c r="J242">
        <v>2030</v>
      </c>
      <c r="K242" t="s">
        <v>593</v>
      </c>
      <c r="L242" t="s">
        <v>1</v>
      </c>
      <c r="M242" t="s">
        <v>66</v>
      </c>
      <c r="N242" t="s">
        <v>67</v>
      </c>
      <c r="O242" t="s">
        <v>14</v>
      </c>
    </row>
    <row r="243" spans="1:15" x14ac:dyDescent="0.35">
      <c r="A243">
        <v>823824602</v>
      </c>
      <c r="B243" t="s">
        <v>586</v>
      </c>
      <c r="C243">
        <v>14815</v>
      </c>
      <c r="D243">
        <v>59</v>
      </c>
      <c r="E243">
        <v>2020</v>
      </c>
      <c r="F243">
        <v>59</v>
      </c>
      <c r="H243" t="s">
        <v>115</v>
      </c>
      <c r="I243" t="s">
        <v>594</v>
      </c>
      <c r="J243">
        <v>6084</v>
      </c>
      <c r="K243" t="s">
        <v>595</v>
      </c>
      <c r="L243" t="s">
        <v>12</v>
      </c>
      <c r="M243" t="s">
        <v>66</v>
      </c>
      <c r="N243" t="s">
        <v>67</v>
      </c>
      <c r="O243" t="s">
        <v>14</v>
      </c>
    </row>
    <row r="244" spans="1:15" x14ac:dyDescent="0.35">
      <c r="A244">
        <v>922139563</v>
      </c>
      <c r="B244" t="s">
        <v>586</v>
      </c>
      <c r="C244">
        <v>790</v>
      </c>
      <c r="D244">
        <v>1</v>
      </c>
      <c r="E244">
        <v>2019</v>
      </c>
      <c r="F244">
        <v>0</v>
      </c>
      <c r="H244" t="s">
        <v>113</v>
      </c>
      <c r="I244" t="s">
        <v>596</v>
      </c>
      <c r="J244">
        <v>4110</v>
      </c>
      <c r="K244" t="s">
        <v>597</v>
      </c>
      <c r="L244" t="s">
        <v>11</v>
      </c>
      <c r="M244" t="s">
        <v>493</v>
      </c>
      <c r="N244" t="s">
        <v>494</v>
      </c>
      <c r="O244" t="s">
        <v>495</v>
      </c>
    </row>
    <row r="245" spans="1:15" x14ac:dyDescent="0.35">
      <c r="A245">
        <v>921827970</v>
      </c>
      <c r="B245" t="s">
        <v>586</v>
      </c>
      <c r="C245">
        <v>1422</v>
      </c>
      <c r="D245">
        <v>4</v>
      </c>
      <c r="E245">
        <v>2020</v>
      </c>
      <c r="F245">
        <v>1</v>
      </c>
      <c r="H245" t="s">
        <v>115</v>
      </c>
      <c r="I245" t="s">
        <v>598</v>
      </c>
      <c r="J245">
        <v>1166</v>
      </c>
      <c r="K245" t="s">
        <v>61</v>
      </c>
      <c r="L245" t="s">
        <v>6</v>
      </c>
      <c r="M245" t="s">
        <v>66</v>
      </c>
      <c r="N245" t="s">
        <v>67</v>
      </c>
      <c r="O245" t="s">
        <v>14</v>
      </c>
    </row>
    <row r="246" spans="1:15" x14ac:dyDescent="0.35">
      <c r="A246">
        <v>925252069</v>
      </c>
      <c r="B246" t="s">
        <v>586</v>
      </c>
      <c r="D246">
        <v>0</v>
      </c>
      <c r="I246" t="s">
        <v>599</v>
      </c>
      <c r="J246">
        <v>4360</v>
      </c>
      <c r="K246" t="s">
        <v>600</v>
      </c>
      <c r="L246" t="s">
        <v>11</v>
      </c>
      <c r="M246" t="s">
        <v>85</v>
      </c>
      <c r="N246" t="s">
        <v>86</v>
      </c>
      <c r="O246" t="s">
        <v>87</v>
      </c>
    </row>
    <row r="247" spans="1:15" x14ac:dyDescent="0.35">
      <c r="A247">
        <v>925520489</v>
      </c>
      <c r="B247" t="s">
        <v>586</v>
      </c>
      <c r="D247">
        <v>0</v>
      </c>
      <c r="I247" t="s">
        <v>601</v>
      </c>
      <c r="J247">
        <v>4006</v>
      </c>
      <c r="K247" t="s">
        <v>254</v>
      </c>
      <c r="L247" t="s">
        <v>11</v>
      </c>
      <c r="M247" t="s">
        <v>79</v>
      </c>
      <c r="N247" t="s">
        <v>80</v>
      </c>
      <c r="O247" t="s">
        <v>81</v>
      </c>
    </row>
    <row r="248" spans="1:15" x14ac:dyDescent="0.35">
      <c r="A248">
        <v>916529538</v>
      </c>
      <c r="B248" t="s">
        <v>586</v>
      </c>
      <c r="C248">
        <v>0</v>
      </c>
      <c r="D248">
        <v>0</v>
      </c>
      <c r="E248">
        <v>2019</v>
      </c>
      <c r="F248">
        <v>0</v>
      </c>
      <c r="H248" t="s">
        <v>113</v>
      </c>
      <c r="I248" t="s">
        <v>602</v>
      </c>
      <c r="J248">
        <v>3721</v>
      </c>
      <c r="K248" t="s">
        <v>111</v>
      </c>
      <c r="L248" t="s">
        <v>8</v>
      </c>
      <c r="M248" t="s">
        <v>62</v>
      </c>
      <c r="N248" t="s">
        <v>63</v>
      </c>
      <c r="O248" t="s">
        <v>2</v>
      </c>
    </row>
    <row r="249" spans="1:15" x14ac:dyDescent="0.35">
      <c r="A249">
        <v>918282653</v>
      </c>
      <c r="B249" t="s">
        <v>586</v>
      </c>
      <c r="C249">
        <v>1357</v>
      </c>
      <c r="D249">
        <v>3</v>
      </c>
      <c r="E249">
        <v>2020</v>
      </c>
      <c r="F249">
        <v>0</v>
      </c>
      <c r="H249" t="s">
        <v>115</v>
      </c>
      <c r="I249" t="s">
        <v>603</v>
      </c>
      <c r="J249">
        <v>1254</v>
      </c>
      <c r="K249" t="s">
        <v>61</v>
      </c>
      <c r="L249" t="s">
        <v>6</v>
      </c>
      <c r="M249" t="s">
        <v>64</v>
      </c>
      <c r="N249" t="s">
        <v>65</v>
      </c>
      <c r="O249" t="s">
        <v>10</v>
      </c>
    </row>
    <row r="250" spans="1:15" x14ac:dyDescent="0.35">
      <c r="A250">
        <v>915878075</v>
      </c>
      <c r="B250" t="s">
        <v>604</v>
      </c>
      <c r="C250">
        <v>779</v>
      </c>
      <c r="D250">
        <v>0</v>
      </c>
      <c r="E250">
        <v>2019</v>
      </c>
      <c r="H250" t="s">
        <v>113</v>
      </c>
      <c r="I250" t="s">
        <v>605</v>
      </c>
      <c r="J250">
        <v>1461</v>
      </c>
      <c r="K250" t="s">
        <v>159</v>
      </c>
      <c r="L250" t="s">
        <v>1</v>
      </c>
      <c r="M250" t="s">
        <v>511</v>
      </c>
      <c r="N250" t="s">
        <v>512</v>
      </c>
      <c r="O250" t="s">
        <v>513</v>
      </c>
    </row>
    <row r="251" spans="1:15" x14ac:dyDescent="0.35">
      <c r="A251">
        <v>965450068</v>
      </c>
      <c r="B251" t="s">
        <v>604</v>
      </c>
      <c r="C251">
        <v>1492</v>
      </c>
      <c r="D251">
        <v>10</v>
      </c>
      <c r="E251">
        <v>2020</v>
      </c>
      <c r="F251">
        <v>2</v>
      </c>
      <c r="H251" t="s">
        <v>115</v>
      </c>
      <c r="I251" t="s">
        <v>606</v>
      </c>
      <c r="J251">
        <v>1632</v>
      </c>
      <c r="K251" t="s">
        <v>607</v>
      </c>
      <c r="L251" t="s">
        <v>1</v>
      </c>
      <c r="M251" t="s">
        <v>69</v>
      </c>
      <c r="N251" t="s">
        <v>70</v>
      </c>
      <c r="O251" t="s">
        <v>7</v>
      </c>
    </row>
    <row r="252" spans="1:15" x14ac:dyDescent="0.35">
      <c r="A252">
        <v>993884561</v>
      </c>
      <c r="B252" t="s">
        <v>604</v>
      </c>
      <c r="C252">
        <v>30602</v>
      </c>
      <c r="D252">
        <v>19</v>
      </c>
      <c r="E252">
        <v>2019</v>
      </c>
      <c r="F252">
        <v>35</v>
      </c>
      <c r="H252" t="s">
        <v>113</v>
      </c>
      <c r="I252" t="s">
        <v>608</v>
      </c>
      <c r="J252">
        <v>5132</v>
      </c>
      <c r="K252" t="s">
        <v>372</v>
      </c>
      <c r="L252" t="s">
        <v>5</v>
      </c>
      <c r="M252" t="s">
        <v>107</v>
      </c>
      <c r="N252" t="s">
        <v>108</v>
      </c>
      <c r="O252" t="s">
        <v>109</v>
      </c>
    </row>
    <row r="253" spans="1:15" x14ac:dyDescent="0.35">
      <c r="A253">
        <v>993755028</v>
      </c>
      <c r="B253" t="s">
        <v>604</v>
      </c>
      <c r="C253">
        <v>992</v>
      </c>
      <c r="D253">
        <v>0</v>
      </c>
      <c r="E253">
        <v>2019</v>
      </c>
      <c r="F253">
        <v>1</v>
      </c>
      <c r="H253" t="s">
        <v>113</v>
      </c>
      <c r="I253" t="s">
        <v>609</v>
      </c>
      <c r="J253">
        <v>9372</v>
      </c>
      <c r="K253" t="s">
        <v>417</v>
      </c>
      <c r="L253" t="s">
        <v>16</v>
      </c>
      <c r="M253" t="s">
        <v>132</v>
      </c>
      <c r="N253" t="s">
        <v>133</v>
      </c>
      <c r="O253" t="s">
        <v>134</v>
      </c>
    </row>
    <row r="254" spans="1:15" x14ac:dyDescent="0.35">
      <c r="A254">
        <v>984937822</v>
      </c>
      <c r="B254" t="s">
        <v>604</v>
      </c>
      <c r="C254">
        <v>560</v>
      </c>
      <c r="D254">
        <v>0</v>
      </c>
      <c r="E254">
        <v>2020</v>
      </c>
      <c r="F254">
        <v>0</v>
      </c>
      <c r="H254" t="s">
        <v>115</v>
      </c>
      <c r="I254" t="s">
        <v>610</v>
      </c>
      <c r="J254">
        <v>4639</v>
      </c>
      <c r="K254" t="s">
        <v>187</v>
      </c>
      <c r="L254" t="s">
        <v>3</v>
      </c>
      <c r="M254" t="s">
        <v>91</v>
      </c>
      <c r="N254" t="s">
        <v>92</v>
      </c>
      <c r="O254" t="s">
        <v>93</v>
      </c>
    </row>
    <row r="255" spans="1:15" x14ac:dyDescent="0.35">
      <c r="A255">
        <v>923265597</v>
      </c>
      <c r="B255" t="s">
        <v>604</v>
      </c>
      <c r="D255">
        <v>0</v>
      </c>
      <c r="I255" t="s">
        <v>611</v>
      </c>
      <c r="J255">
        <v>1364</v>
      </c>
      <c r="K255" t="s">
        <v>170</v>
      </c>
      <c r="L255" t="s">
        <v>1</v>
      </c>
      <c r="M255" t="s">
        <v>64</v>
      </c>
      <c r="N255" t="s">
        <v>65</v>
      </c>
      <c r="O255" t="s">
        <v>10</v>
      </c>
    </row>
    <row r="256" spans="1:15" x14ac:dyDescent="0.35">
      <c r="A256">
        <v>922821615</v>
      </c>
      <c r="B256" t="s">
        <v>604</v>
      </c>
      <c r="C256">
        <v>4537</v>
      </c>
      <c r="D256">
        <v>20</v>
      </c>
      <c r="E256">
        <v>2019</v>
      </c>
      <c r="F256">
        <v>5</v>
      </c>
      <c r="H256" t="s">
        <v>113</v>
      </c>
      <c r="I256" t="s">
        <v>612</v>
      </c>
      <c r="J256">
        <v>8410</v>
      </c>
      <c r="K256" t="s">
        <v>613</v>
      </c>
      <c r="L256" t="s">
        <v>15</v>
      </c>
      <c r="M256" t="s">
        <v>308</v>
      </c>
      <c r="N256" t="s">
        <v>309</v>
      </c>
      <c r="O256" t="s">
        <v>310</v>
      </c>
    </row>
    <row r="257" spans="1:15" x14ac:dyDescent="0.35">
      <c r="A257">
        <v>924325682</v>
      </c>
      <c r="B257" t="s">
        <v>604</v>
      </c>
      <c r="C257">
        <v>0</v>
      </c>
      <c r="D257">
        <v>11</v>
      </c>
      <c r="E257">
        <v>2019</v>
      </c>
      <c r="F257">
        <v>0</v>
      </c>
      <c r="H257" t="s">
        <v>113</v>
      </c>
      <c r="I257" t="s">
        <v>614</v>
      </c>
      <c r="J257">
        <v>368</v>
      </c>
      <c r="K257" t="s">
        <v>61</v>
      </c>
      <c r="L257" t="s">
        <v>6</v>
      </c>
      <c r="M257" t="s">
        <v>69</v>
      </c>
      <c r="N257" t="s">
        <v>70</v>
      </c>
      <c r="O257" t="s">
        <v>7</v>
      </c>
    </row>
    <row r="258" spans="1:15" x14ac:dyDescent="0.35">
      <c r="A258">
        <v>918703764</v>
      </c>
      <c r="B258" t="s">
        <v>604</v>
      </c>
      <c r="C258">
        <v>941</v>
      </c>
      <c r="D258">
        <v>3</v>
      </c>
      <c r="E258">
        <v>2020</v>
      </c>
      <c r="F258">
        <v>1</v>
      </c>
      <c r="H258" t="s">
        <v>115</v>
      </c>
      <c r="I258" t="s">
        <v>615</v>
      </c>
      <c r="J258">
        <v>3217</v>
      </c>
      <c r="K258" t="s">
        <v>116</v>
      </c>
      <c r="L258" t="s">
        <v>8</v>
      </c>
      <c r="M258" t="s">
        <v>427</v>
      </c>
      <c r="N258" t="s">
        <v>428</v>
      </c>
      <c r="O258" t="s">
        <v>429</v>
      </c>
    </row>
    <row r="259" spans="1:15" x14ac:dyDescent="0.35">
      <c r="A259">
        <v>920462952</v>
      </c>
      <c r="B259" t="s">
        <v>604</v>
      </c>
      <c r="C259">
        <v>0</v>
      </c>
      <c r="D259">
        <v>0</v>
      </c>
      <c r="E259">
        <v>2020</v>
      </c>
      <c r="F259">
        <v>0</v>
      </c>
      <c r="H259" t="s">
        <v>115</v>
      </c>
      <c r="I259" t="s">
        <v>616</v>
      </c>
      <c r="J259">
        <v>1710</v>
      </c>
      <c r="K259" t="s">
        <v>617</v>
      </c>
      <c r="L259" t="s">
        <v>1</v>
      </c>
      <c r="M259" t="s">
        <v>69</v>
      </c>
      <c r="N259" t="s">
        <v>70</v>
      </c>
      <c r="O259" t="s">
        <v>7</v>
      </c>
    </row>
    <row r="260" spans="1:15" x14ac:dyDescent="0.35">
      <c r="A260">
        <v>922097100</v>
      </c>
      <c r="B260" t="s">
        <v>604</v>
      </c>
      <c r="C260">
        <v>99</v>
      </c>
      <c r="D260">
        <v>0</v>
      </c>
      <c r="E260">
        <v>2019</v>
      </c>
      <c r="H260" t="s">
        <v>113</v>
      </c>
      <c r="I260" t="s">
        <v>618</v>
      </c>
      <c r="J260">
        <v>252</v>
      </c>
      <c r="K260" t="s">
        <v>61</v>
      </c>
      <c r="L260" t="s">
        <v>6</v>
      </c>
      <c r="M260" t="s">
        <v>66</v>
      </c>
      <c r="N260" t="s">
        <v>67</v>
      </c>
      <c r="O260" t="s">
        <v>14</v>
      </c>
    </row>
    <row r="261" spans="1:15" x14ac:dyDescent="0.35">
      <c r="A261">
        <v>922158436</v>
      </c>
      <c r="B261" t="s">
        <v>604</v>
      </c>
      <c r="C261">
        <v>651</v>
      </c>
      <c r="D261">
        <v>0</v>
      </c>
      <c r="E261">
        <v>2019</v>
      </c>
      <c r="F261">
        <v>1</v>
      </c>
      <c r="H261" t="s">
        <v>113</v>
      </c>
      <c r="I261" t="s">
        <v>619</v>
      </c>
      <c r="J261">
        <v>1657</v>
      </c>
      <c r="K261" t="s">
        <v>414</v>
      </c>
      <c r="L261" t="s">
        <v>1</v>
      </c>
      <c r="M261" t="s">
        <v>167</v>
      </c>
      <c r="N261" t="s">
        <v>168</v>
      </c>
      <c r="O261" t="s">
        <v>169</v>
      </c>
    </row>
    <row r="262" spans="1:15" x14ac:dyDescent="0.35">
      <c r="A262">
        <v>916670427</v>
      </c>
      <c r="B262" t="s">
        <v>604</v>
      </c>
      <c r="C262">
        <v>0</v>
      </c>
      <c r="D262">
        <v>0</v>
      </c>
      <c r="E262">
        <v>2020</v>
      </c>
      <c r="F262">
        <v>0</v>
      </c>
      <c r="H262" t="s">
        <v>115</v>
      </c>
      <c r="I262" t="s">
        <v>620</v>
      </c>
      <c r="J262">
        <v>373</v>
      </c>
      <c r="K262" t="s">
        <v>61</v>
      </c>
      <c r="L262" t="s">
        <v>6</v>
      </c>
      <c r="M262" t="s">
        <v>407</v>
      </c>
      <c r="N262" t="s">
        <v>408</v>
      </c>
      <c r="O262" t="s">
        <v>409</v>
      </c>
    </row>
  </sheetData>
  <pageMargins left="0.7" right="0.7" top="0.75" bottom="0.75" header="0.3" footer="0.3"/>
  <pageSetup paperSize="9" orientation="portrait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4" sqref="B4"/>
    </sheetView>
  </sheetViews>
  <sheetFormatPr defaultRowHeight="14.5" x14ac:dyDescent="0.35"/>
  <cols>
    <col min="1" max="1" width="18.453125" bestFit="1" customWidth="1"/>
    <col min="2" max="2" width="13" bestFit="1" customWidth="1"/>
  </cols>
  <sheetData>
    <row r="3" spans="1:2" x14ac:dyDescent="0.35">
      <c r="A3" s="45" t="s">
        <v>99</v>
      </c>
      <c r="B3" t="s">
        <v>143</v>
      </c>
    </row>
    <row r="4" spans="1:2" x14ac:dyDescent="0.35">
      <c r="A4" s="46" t="s">
        <v>1</v>
      </c>
      <c r="B4" s="47">
        <v>61</v>
      </c>
    </row>
    <row r="5" spans="1:2" x14ac:dyDescent="0.35">
      <c r="A5" s="46" t="s">
        <v>6</v>
      </c>
      <c r="B5" s="47">
        <v>50</v>
      </c>
    </row>
    <row r="6" spans="1:2" x14ac:dyDescent="0.35">
      <c r="A6" s="46" t="s">
        <v>9</v>
      </c>
      <c r="B6" s="47">
        <v>27</v>
      </c>
    </row>
    <row r="7" spans="1:2" x14ac:dyDescent="0.35">
      <c r="A7" s="46" t="s">
        <v>5</v>
      </c>
      <c r="B7" s="47">
        <v>27</v>
      </c>
    </row>
    <row r="8" spans="1:2" x14ac:dyDescent="0.35">
      <c r="A8" s="46" t="s">
        <v>11</v>
      </c>
      <c r="B8" s="47">
        <v>26</v>
      </c>
    </row>
    <row r="9" spans="1:2" x14ac:dyDescent="0.35">
      <c r="A9" s="46" t="s">
        <v>13</v>
      </c>
      <c r="B9" s="47">
        <v>17</v>
      </c>
    </row>
    <row r="10" spans="1:2" x14ac:dyDescent="0.35">
      <c r="A10" s="46" t="s">
        <v>3</v>
      </c>
      <c r="B10" s="47">
        <v>16</v>
      </c>
    </row>
    <row r="11" spans="1:2" x14ac:dyDescent="0.35">
      <c r="A11" s="46" t="s">
        <v>8</v>
      </c>
      <c r="B11" s="47">
        <v>16</v>
      </c>
    </row>
    <row r="12" spans="1:2" x14ac:dyDescent="0.35">
      <c r="A12" s="46" t="s">
        <v>15</v>
      </c>
      <c r="B12" s="47">
        <v>9</v>
      </c>
    </row>
    <row r="13" spans="1:2" x14ac:dyDescent="0.35">
      <c r="A13" s="46" t="s">
        <v>16</v>
      </c>
      <c r="B13" s="47">
        <v>6</v>
      </c>
    </row>
    <row r="14" spans="1:2" x14ac:dyDescent="0.35">
      <c r="A14" s="46" t="s">
        <v>12</v>
      </c>
      <c r="B14" s="47">
        <v>5</v>
      </c>
    </row>
    <row r="15" spans="1:2" x14ac:dyDescent="0.35">
      <c r="A15" s="46" t="s">
        <v>188</v>
      </c>
      <c r="B15" s="47">
        <v>1</v>
      </c>
    </row>
    <row r="16" spans="1:2" x14ac:dyDescent="0.35">
      <c r="A16" s="46" t="s">
        <v>142</v>
      </c>
      <c r="B16" s="47"/>
    </row>
    <row r="17" spans="1:2" x14ac:dyDescent="0.35">
      <c r="A17" s="46" t="s">
        <v>100</v>
      </c>
      <c r="B17" s="47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2" sqref="B2:B12"/>
    </sheetView>
  </sheetViews>
  <sheetFormatPr defaultRowHeight="14.5" x14ac:dyDescent="0.35"/>
  <cols>
    <col min="1" max="1" width="23.1796875" bestFit="1" customWidth="1"/>
    <col min="2" max="2" width="17.7265625" customWidth="1"/>
    <col min="3" max="3" width="22.54296875" customWidth="1"/>
    <col min="4" max="4" width="21.6328125" bestFit="1" customWidth="1"/>
    <col min="8" max="8" width="18.453125" bestFit="1" customWidth="1"/>
    <col min="9" max="9" width="16.36328125" bestFit="1" customWidth="1"/>
    <col min="10" max="13" width="22.7265625" bestFit="1" customWidth="1"/>
  </cols>
  <sheetData>
    <row r="1" spans="1:4" ht="15" x14ac:dyDescent="0.35">
      <c r="A1" s="20" t="s">
        <v>39</v>
      </c>
      <c r="B1" s="21">
        <v>44440</v>
      </c>
      <c r="C1" s="21">
        <v>44075</v>
      </c>
      <c r="D1" s="28" t="s">
        <v>102</v>
      </c>
    </row>
    <row r="2" spans="1:4" ht="15.5" x14ac:dyDescent="0.35">
      <c r="A2" s="22" t="s">
        <v>3</v>
      </c>
      <c r="B2">
        <v>16</v>
      </c>
      <c r="C2">
        <v>23</v>
      </c>
      <c r="D2" s="23">
        <f>(B2-C2)/C2</f>
        <v>-0.30434782608695654</v>
      </c>
    </row>
    <row r="3" spans="1:4" ht="15.5" x14ac:dyDescent="0.35">
      <c r="A3" s="22" t="s">
        <v>13</v>
      </c>
      <c r="B3">
        <v>17</v>
      </c>
      <c r="C3">
        <v>11</v>
      </c>
      <c r="D3" s="23">
        <f t="shared" ref="D3:D13" si="0">(B3-C3)/C3</f>
        <v>0.54545454545454541</v>
      </c>
    </row>
    <row r="4" spans="1:4" ht="15.5" x14ac:dyDescent="0.35">
      <c r="A4" s="22" t="s">
        <v>12</v>
      </c>
      <c r="B4">
        <v>5</v>
      </c>
      <c r="C4">
        <v>10</v>
      </c>
      <c r="D4" s="23">
        <f t="shared" si="0"/>
        <v>-0.5</v>
      </c>
    </row>
    <row r="5" spans="1:4" ht="15.5" x14ac:dyDescent="0.35">
      <c r="A5" s="22" t="s">
        <v>15</v>
      </c>
      <c r="B5">
        <v>9</v>
      </c>
      <c r="C5">
        <v>16</v>
      </c>
      <c r="D5" s="23">
        <f t="shared" si="0"/>
        <v>-0.4375</v>
      </c>
    </row>
    <row r="6" spans="1:4" ht="15.5" x14ac:dyDescent="0.35">
      <c r="A6" s="22" t="s">
        <v>6</v>
      </c>
      <c r="B6">
        <v>50</v>
      </c>
      <c r="C6">
        <v>71</v>
      </c>
      <c r="D6" s="23">
        <f t="shared" si="0"/>
        <v>-0.29577464788732394</v>
      </c>
    </row>
    <row r="7" spans="1:4" ht="15.5" x14ac:dyDescent="0.35">
      <c r="A7" s="22" t="s">
        <v>11</v>
      </c>
      <c r="B7">
        <v>26</v>
      </c>
      <c r="C7">
        <v>26</v>
      </c>
      <c r="D7" s="23">
        <f t="shared" si="0"/>
        <v>0</v>
      </c>
    </row>
    <row r="8" spans="1:4" ht="15.5" x14ac:dyDescent="0.35">
      <c r="A8" s="22" t="s">
        <v>16</v>
      </c>
      <c r="B8">
        <v>6</v>
      </c>
      <c r="C8">
        <v>8</v>
      </c>
      <c r="D8" s="23">
        <f t="shared" si="0"/>
        <v>-0.25</v>
      </c>
    </row>
    <row r="9" spans="1:4" ht="15.5" x14ac:dyDescent="0.35">
      <c r="A9" s="22" t="s">
        <v>9</v>
      </c>
      <c r="B9">
        <v>27</v>
      </c>
      <c r="C9">
        <v>29</v>
      </c>
      <c r="D9" s="23">
        <f t="shared" si="0"/>
        <v>-6.8965517241379309E-2</v>
      </c>
    </row>
    <row r="10" spans="1:4" ht="15.5" x14ac:dyDescent="0.35">
      <c r="A10" s="22" t="s">
        <v>8</v>
      </c>
      <c r="B10">
        <v>16</v>
      </c>
      <c r="C10">
        <v>40</v>
      </c>
      <c r="D10" s="23">
        <f t="shared" si="0"/>
        <v>-0.6</v>
      </c>
    </row>
    <row r="11" spans="1:4" ht="15.5" x14ac:dyDescent="0.35">
      <c r="A11" s="22" t="s">
        <v>5</v>
      </c>
      <c r="B11">
        <v>27</v>
      </c>
      <c r="C11">
        <v>33</v>
      </c>
      <c r="D11" s="23">
        <f t="shared" si="0"/>
        <v>-0.18181818181818182</v>
      </c>
    </row>
    <row r="12" spans="1:4" ht="15.5" x14ac:dyDescent="0.35">
      <c r="A12" s="22" t="s">
        <v>1</v>
      </c>
      <c r="B12">
        <v>61</v>
      </c>
      <c r="C12">
        <v>56</v>
      </c>
      <c r="D12" s="23">
        <f t="shared" si="0"/>
        <v>8.9285714285714288E-2</v>
      </c>
    </row>
    <row r="13" spans="1:4" ht="15.5" x14ac:dyDescent="0.35">
      <c r="A13" s="24"/>
      <c r="B13" s="25">
        <f>SUM(B2:B12)</f>
        <v>260</v>
      </c>
      <c r="C13" s="25">
        <f>SUM(C2:C12)</f>
        <v>323</v>
      </c>
      <c r="D13" s="23">
        <f t="shared" si="0"/>
        <v>-0.19504643962848298</v>
      </c>
    </row>
    <row r="14" spans="1:4" ht="15.5" x14ac:dyDescent="0.35">
      <c r="A14" s="22"/>
      <c r="B14" s="26"/>
      <c r="C14" s="26"/>
      <c r="D14" s="27"/>
    </row>
  </sheetData>
  <conditionalFormatting sqref="D1:D14">
    <cfRule type="cellIs" dxfId="5" priority="2" operator="greaterThan">
      <formula>0</formula>
    </cfRule>
    <cfRule type="cellIs" dxfId="4" priority="3" operator="lessThan">
      <formula>0</formula>
    </cfRule>
  </conditionalFormatting>
  <conditionalFormatting sqref="D2:D13">
    <cfRule type="cellIs" dxfId="3" priority="1" operator="between">
      <formula>0</formula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opLeftCell="I1" workbookViewId="0">
      <selection activeCell="O18" sqref="O18"/>
    </sheetView>
  </sheetViews>
  <sheetFormatPr defaultRowHeight="15" x14ac:dyDescent="0.3"/>
  <cols>
    <col min="1" max="1" width="23.1796875" style="22" bestFit="1" customWidth="1"/>
    <col min="2" max="8" width="8.7265625" style="22"/>
    <col min="9" max="9" width="10.26953125" style="22" bestFit="1" customWidth="1"/>
    <col min="10" max="10" width="14.453125" style="22" bestFit="1" customWidth="1"/>
    <col min="11" max="11" width="10.7265625" style="22" bestFit="1" customWidth="1"/>
    <col min="12" max="13" width="13.6328125" style="22" bestFit="1" customWidth="1"/>
    <col min="14" max="15" width="8.7265625" style="22"/>
    <col min="16" max="16" width="16.54296875" style="22" bestFit="1" customWidth="1"/>
    <col min="17" max="18" width="8.7265625" style="22"/>
    <col min="19" max="19" width="30.81640625" style="22" bestFit="1" customWidth="1"/>
    <col min="20" max="20" width="13.6328125" style="22" customWidth="1"/>
    <col min="21" max="21" width="4.54296875" style="22" bestFit="1" customWidth="1"/>
    <col min="22" max="16384" width="8.7265625" style="22"/>
  </cols>
  <sheetData>
    <row r="1" spans="1:21" x14ac:dyDescent="0.3">
      <c r="A1" s="30" t="s">
        <v>0</v>
      </c>
      <c r="B1" s="31" t="s">
        <v>19</v>
      </c>
      <c r="C1" s="31" t="s">
        <v>20</v>
      </c>
      <c r="D1" s="31" t="s">
        <v>33</v>
      </c>
      <c r="E1" s="31" t="s">
        <v>34</v>
      </c>
      <c r="F1" s="31" t="s">
        <v>23</v>
      </c>
      <c r="G1" s="31" t="s">
        <v>35</v>
      </c>
      <c r="H1" s="31" t="s">
        <v>36</v>
      </c>
      <c r="I1" s="31" t="s">
        <v>25</v>
      </c>
      <c r="J1" s="31" t="s">
        <v>26</v>
      </c>
      <c r="K1" s="31" t="s">
        <v>28</v>
      </c>
      <c r="L1" s="31" t="s">
        <v>29</v>
      </c>
      <c r="M1" s="31" t="s">
        <v>30</v>
      </c>
      <c r="N1" s="32">
        <v>2021</v>
      </c>
      <c r="O1" s="42">
        <v>2020</v>
      </c>
      <c r="P1" s="33" t="s">
        <v>44</v>
      </c>
      <c r="S1" s="22" t="s">
        <v>112</v>
      </c>
      <c r="T1" s="22" t="s">
        <v>117</v>
      </c>
      <c r="U1" s="22" t="s">
        <v>118</v>
      </c>
    </row>
    <row r="2" spans="1:21" ht="15.5" x14ac:dyDescent="0.35">
      <c r="A2" s="22" t="s">
        <v>3</v>
      </c>
      <c r="B2">
        <v>9</v>
      </c>
      <c r="C2">
        <v>14</v>
      </c>
      <c r="D2">
        <v>12</v>
      </c>
      <c r="E2">
        <v>15</v>
      </c>
      <c r="F2" s="22">
        <v>12</v>
      </c>
      <c r="G2">
        <v>14</v>
      </c>
      <c r="H2">
        <v>10</v>
      </c>
      <c r="I2">
        <v>3</v>
      </c>
      <c r="J2">
        <v>14</v>
      </c>
      <c r="K2" s="22">
        <f>Fylke!B2</f>
        <v>16</v>
      </c>
      <c r="M2" s="35"/>
      <c r="N2" s="29">
        <f>SUM(B2:M2)</f>
        <v>119</v>
      </c>
      <c r="O2" s="34">
        <v>160</v>
      </c>
      <c r="P2" s="36">
        <f>(N2-O2)/O2</f>
        <v>-0.25624999999999998</v>
      </c>
      <c r="S2">
        <v>23</v>
      </c>
      <c r="T2" s="34">
        <v>137</v>
      </c>
      <c r="U2" s="22">
        <f>SUM(S2:T2)</f>
        <v>160</v>
      </c>
    </row>
    <row r="3" spans="1:21" ht="15.5" x14ac:dyDescent="0.35">
      <c r="A3" s="22" t="s">
        <v>13</v>
      </c>
      <c r="B3">
        <v>10</v>
      </c>
      <c r="C3">
        <v>15</v>
      </c>
      <c r="D3">
        <v>18</v>
      </c>
      <c r="E3">
        <v>15</v>
      </c>
      <c r="F3" s="22">
        <v>15</v>
      </c>
      <c r="G3">
        <v>11</v>
      </c>
      <c r="H3">
        <v>6</v>
      </c>
      <c r="I3">
        <v>11</v>
      </c>
      <c r="J3">
        <v>13</v>
      </c>
      <c r="K3" s="22">
        <f>Fylke!B3</f>
        <v>17</v>
      </c>
      <c r="M3" s="35"/>
      <c r="N3" s="29">
        <f t="shared" ref="N3:N12" si="0">SUM(B3:M3)</f>
        <v>131</v>
      </c>
      <c r="O3" s="34">
        <v>149</v>
      </c>
      <c r="P3" s="36">
        <f t="shared" ref="P3:P13" si="1">(N3-O3)/O3</f>
        <v>-0.12080536912751678</v>
      </c>
      <c r="S3">
        <v>11</v>
      </c>
      <c r="T3" s="34">
        <v>138</v>
      </c>
      <c r="U3" s="22">
        <f t="shared" ref="U3:U12" si="2">SUM(S3:T3)</f>
        <v>149</v>
      </c>
    </row>
    <row r="4" spans="1:21" ht="15.5" x14ac:dyDescent="0.35">
      <c r="A4" s="22" t="s">
        <v>12</v>
      </c>
      <c r="B4">
        <v>5</v>
      </c>
      <c r="C4">
        <v>10</v>
      </c>
      <c r="D4">
        <v>8</v>
      </c>
      <c r="E4">
        <v>11</v>
      </c>
      <c r="F4" s="22">
        <v>10</v>
      </c>
      <c r="G4">
        <v>17</v>
      </c>
      <c r="H4">
        <v>9</v>
      </c>
      <c r="I4">
        <v>7</v>
      </c>
      <c r="J4">
        <v>7</v>
      </c>
      <c r="K4" s="22">
        <f>Fylke!B4</f>
        <v>5</v>
      </c>
      <c r="M4" s="35"/>
      <c r="N4" s="29">
        <f t="shared" si="0"/>
        <v>89</v>
      </c>
      <c r="O4" s="34">
        <v>107</v>
      </c>
      <c r="P4" s="36">
        <f t="shared" si="1"/>
        <v>-0.16822429906542055</v>
      </c>
      <c r="S4">
        <v>10</v>
      </c>
      <c r="T4" s="34">
        <v>97</v>
      </c>
      <c r="U4" s="22">
        <f t="shared" si="2"/>
        <v>107</v>
      </c>
    </row>
    <row r="5" spans="1:21" ht="15.5" x14ac:dyDescent="0.35">
      <c r="A5" s="22" t="s">
        <v>15</v>
      </c>
      <c r="B5">
        <v>1</v>
      </c>
      <c r="C5">
        <v>8</v>
      </c>
      <c r="D5">
        <v>10</v>
      </c>
      <c r="E5">
        <v>6</v>
      </c>
      <c r="F5" s="22">
        <v>11</v>
      </c>
      <c r="G5">
        <v>7</v>
      </c>
      <c r="H5">
        <v>3</v>
      </c>
      <c r="I5">
        <v>4</v>
      </c>
      <c r="J5">
        <v>9</v>
      </c>
      <c r="K5" s="22">
        <f>Fylke!B5</f>
        <v>9</v>
      </c>
      <c r="M5" s="35"/>
      <c r="N5" s="29">
        <f t="shared" si="0"/>
        <v>68</v>
      </c>
      <c r="O5" s="34">
        <v>101</v>
      </c>
      <c r="P5" s="36">
        <f t="shared" si="1"/>
        <v>-0.32673267326732675</v>
      </c>
      <c r="S5">
        <v>16</v>
      </c>
      <c r="T5" s="34">
        <v>85</v>
      </c>
      <c r="U5" s="22">
        <f t="shared" si="2"/>
        <v>101</v>
      </c>
    </row>
    <row r="6" spans="1:21" ht="15.5" x14ac:dyDescent="0.35">
      <c r="A6" s="22" t="s">
        <v>6</v>
      </c>
      <c r="B6">
        <v>25</v>
      </c>
      <c r="C6">
        <v>42</v>
      </c>
      <c r="D6">
        <v>40</v>
      </c>
      <c r="E6">
        <v>49</v>
      </c>
      <c r="F6" s="22">
        <v>37</v>
      </c>
      <c r="G6">
        <v>42</v>
      </c>
      <c r="H6">
        <v>17</v>
      </c>
      <c r="I6">
        <v>20</v>
      </c>
      <c r="J6">
        <v>46</v>
      </c>
      <c r="K6" s="22">
        <f>Fylke!B6</f>
        <v>50</v>
      </c>
      <c r="M6" s="35"/>
      <c r="N6" s="29">
        <f t="shared" si="0"/>
        <v>368</v>
      </c>
      <c r="O6" s="34">
        <v>470</v>
      </c>
      <c r="P6" s="36">
        <f t="shared" si="1"/>
        <v>-0.21702127659574469</v>
      </c>
      <c r="S6">
        <v>71</v>
      </c>
      <c r="T6" s="34">
        <v>399</v>
      </c>
      <c r="U6" s="22">
        <f t="shared" si="2"/>
        <v>470</v>
      </c>
    </row>
    <row r="7" spans="1:21" ht="15.5" x14ac:dyDescent="0.35">
      <c r="A7" s="22" t="s">
        <v>11</v>
      </c>
      <c r="B7">
        <v>20</v>
      </c>
      <c r="C7">
        <v>24</v>
      </c>
      <c r="D7">
        <v>23</v>
      </c>
      <c r="E7">
        <v>13</v>
      </c>
      <c r="F7" s="22">
        <v>14</v>
      </c>
      <c r="G7">
        <v>28</v>
      </c>
      <c r="H7">
        <v>8</v>
      </c>
      <c r="I7">
        <v>6</v>
      </c>
      <c r="J7">
        <v>10</v>
      </c>
      <c r="K7" s="22">
        <f>Fylke!B7</f>
        <v>26</v>
      </c>
      <c r="M7" s="35"/>
      <c r="N7" s="29">
        <f t="shared" si="0"/>
        <v>172</v>
      </c>
      <c r="O7" s="34">
        <v>209</v>
      </c>
      <c r="P7" s="36">
        <f t="shared" si="1"/>
        <v>-0.17703349282296652</v>
      </c>
      <c r="S7">
        <v>26</v>
      </c>
      <c r="T7" s="34">
        <v>183</v>
      </c>
      <c r="U7" s="22">
        <f t="shared" si="2"/>
        <v>209</v>
      </c>
    </row>
    <row r="8" spans="1:21" ht="15.5" x14ac:dyDescent="0.35">
      <c r="A8" s="22" t="s">
        <v>16</v>
      </c>
      <c r="B8">
        <v>7</v>
      </c>
      <c r="C8">
        <v>7</v>
      </c>
      <c r="D8">
        <v>8</v>
      </c>
      <c r="E8">
        <v>9</v>
      </c>
      <c r="F8" s="22">
        <v>7</v>
      </c>
      <c r="G8">
        <v>7</v>
      </c>
      <c r="H8">
        <v>6</v>
      </c>
      <c r="I8">
        <v>4</v>
      </c>
      <c r="J8">
        <v>6</v>
      </c>
      <c r="K8" s="22">
        <f>Fylke!B8</f>
        <v>6</v>
      </c>
      <c r="M8" s="35"/>
      <c r="N8" s="29">
        <f t="shared" si="0"/>
        <v>67</v>
      </c>
      <c r="O8" s="34">
        <v>103</v>
      </c>
      <c r="P8" s="36">
        <f t="shared" si="1"/>
        <v>-0.34951456310679613</v>
      </c>
      <c r="S8">
        <v>8</v>
      </c>
      <c r="T8" s="34">
        <v>95</v>
      </c>
      <c r="U8" s="22">
        <f t="shared" si="2"/>
        <v>103</v>
      </c>
    </row>
    <row r="9" spans="1:21" ht="15.5" x14ac:dyDescent="0.35">
      <c r="A9" s="22" t="s">
        <v>9</v>
      </c>
      <c r="B9">
        <v>20</v>
      </c>
      <c r="C9">
        <v>17</v>
      </c>
      <c r="D9">
        <v>24</v>
      </c>
      <c r="E9">
        <v>14</v>
      </c>
      <c r="F9" s="22">
        <v>15</v>
      </c>
      <c r="G9">
        <v>26</v>
      </c>
      <c r="H9">
        <v>14</v>
      </c>
      <c r="I9">
        <v>11</v>
      </c>
      <c r="J9">
        <v>13</v>
      </c>
      <c r="K9" s="22">
        <f>Fylke!B9</f>
        <v>27</v>
      </c>
      <c r="M9" s="35"/>
      <c r="N9" s="29">
        <f t="shared" si="0"/>
        <v>181</v>
      </c>
      <c r="O9" s="34">
        <v>200</v>
      </c>
      <c r="P9" s="36">
        <f t="shared" si="1"/>
        <v>-9.5000000000000001E-2</v>
      </c>
      <c r="S9">
        <v>29</v>
      </c>
      <c r="T9" s="34">
        <v>171</v>
      </c>
      <c r="U9" s="22">
        <f t="shared" si="2"/>
        <v>200</v>
      </c>
    </row>
    <row r="10" spans="1:21" ht="15.5" x14ac:dyDescent="0.35">
      <c r="A10" s="22" t="s">
        <v>8</v>
      </c>
      <c r="B10">
        <v>14</v>
      </c>
      <c r="C10">
        <v>20</v>
      </c>
      <c r="D10">
        <v>19</v>
      </c>
      <c r="E10">
        <v>19</v>
      </c>
      <c r="F10" s="22">
        <v>16</v>
      </c>
      <c r="G10">
        <v>11</v>
      </c>
      <c r="H10">
        <v>15</v>
      </c>
      <c r="I10">
        <v>15</v>
      </c>
      <c r="J10">
        <v>18</v>
      </c>
      <c r="K10" s="22">
        <f>Fylke!B10</f>
        <v>16</v>
      </c>
      <c r="M10" s="35"/>
      <c r="N10" s="29">
        <f t="shared" si="0"/>
        <v>163</v>
      </c>
      <c r="O10" s="34">
        <v>237</v>
      </c>
      <c r="P10" s="36">
        <f t="shared" si="1"/>
        <v>-0.31223628691983124</v>
      </c>
      <c r="S10">
        <v>40</v>
      </c>
      <c r="T10" s="34">
        <v>197</v>
      </c>
      <c r="U10" s="22">
        <f t="shared" si="2"/>
        <v>237</v>
      </c>
    </row>
    <row r="11" spans="1:21" ht="15.5" x14ac:dyDescent="0.35">
      <c r="A11" s="22" t="s">
        <v>5</v>
      </c>
      <c r="B11">
        <v>16</v>
      </c>
      <c r="C11">
        <v>30</v>
      </c>
      <c r="D11">
        <v>33</v>
      </c>
      <c r="E11">
        <v>26</v>
      </c>
      <c r="F11" s="22">
        <v>22</v>
      </c>
      <c r="G11">
        <v>24</v>
      </c>
      <c r="H11">
        <v>20</v>
      </c>
      <c r="I11">
        <v>13</v>
      </c>
      <c r="J11">
        <v>28</v>
      </c>
      <c r="K11" s="22">
        <f>Fylke!B11</f>
        <v>27</v>
      </c>
      <c r="M11" s="35"/>
      <c r="N11" s="29">
        <f t="shared" si="0"/>
        <v>239</v>
      </c>
      <c r="O11" s="34">
        <v>287</v>
      </c>
      <c r="P11" s="36">
        <f t="shared" si="1"/>
        <v>-0.1672473867595819</v>
      </c>
      <c r="S11">
        <v>33</v>
      </c>
      <c r="T11" s="34">
        <v>254</v>
      </c>
      <c r="U11" s="22">
        <f t="shared" si="2"/>
        <v>287</v>
      </c>
    </row>
    <row r="12" spans="1:21" ht="15.5" x14ac:dyDescent="0.35">
      <c r="A12" s="22" t="s">
        <v>1</v>
      </c>
      <c r="B12">
        <v>48</v>
      </c>
      <c r="C12">
        <v>64</v>
      </c>
      <c r="D12">
        <v>76</v>
      </c>
      <c r="E12">
        <v>59</v>
      </c>
      <c r="F12" s="22">
        <v>51</v>
      </c>
      <c r="G12">
        <v>59</v>
      </c>
      <c r="H12">
        <v>47</v>
      </c>
      <c r="I12">
        <v>29</v>
      </c>
      <c r="J12">
        <v>43</v>
      </c>
      <c r="K12" s="22">
        <f>Fylke!B12</f>
        <v>61</v>
      </c>
      <c r="M12" s="35"/>
      <c r="N12" s="29">
        <f t="shared" si="0"/>
        <v>537</v>
      </c>
      <c r="O12" s="34">
        <v>571</v>
      </c>
      <c r="P12" s="36">
        <f t="shared" si="1"/>
        <v>-5.9544658493870403E-2</v>
      </c>
      <c r="S12">
        <v>56</v>
      </c>
      <c r="T12" s="34">
        <v>515</v>
      </c>
      <c r="U12" s="22">
        <f t="shared" si="2"/>
        <v>571</v>
      </c>
    </row>
    <row r="13" spans="1:21" x14ac:dyDescent="0.3">
      <c r="A13" s="37"/>
      <c r="B13" s="38">
        <f>SUM(B2:B12)</f>
        <v>175</v>
      </c>
      <c r="C13" s="38">
        <f t="shared" ref="C13:G13" si="3">SUM(C2:C12)</f>
        <v>251</v>
      </c>
      <c r="D13" s="38">
        <f t="shared" si="3"/>
        <v>271</v>
      </c>
      <c r="E13" s="38">
        <f t="shared" si="3"/>
        <v>236</v>
      </c>
      <c r="F13" s="38">
        <f t="shared" si="3"/>
        <v>210</v>
      </c>
      <c r="G13" s="38">
        <f t="shared" si="3"/>
        <v>246</v>
      </c>
      <c r="H13" s="39">
        <f t="shared" ref="H13:M13" si="4">SUM(H2:H12)</f>
        <v>155</v>
      </c>
      <c r="I13" s="39">
        <f t="shared" si="4"/>
        <v>123</v>
      </c>
      <c r="J13" s="39">
        <f t="shared" si="4"/>
        <v>207</v>
      </c>
      <c r="K13" s="38">
        <f t="shared" si="4"/>
        <v>260</v>
      </c>
      <c r="L13" s="38">
        <f t="shared" si="4"/>
        <v>0</v>
      </c>
      <c r="M13" s="39">
        <f t="shared" si="4"/>
        <v>0</v>
      </c>
      <c r="N13" s="40">
        <f t="shared" ref="N13" si="5">SUM(B13:M13)</f>
        <v>2134</v>
      </c>
      <c r="O13" s="40">
        <f>SUM(O2:O12)</f>
        <v>2594</v>
      </c>
      <c r="P13" s="36">
        <f t="shared" si="1"/>
        <v>-0.17733230531996916</v>
      </c>
    </row>
    <row r="14" spans="1:21" x14ac:dyDescent="0.3">
      <c r="C14" s="29"/>
      <c r="F14" s="29"/>
      <c r="G14" s="29"/>
      <c r="H14" s="29"/>
      <c r="N14" s="54" t="s">
        <v>43</v>
      </c>
      <c r="O14" s="54"/>
      <c r="P14" s="41"/>
    </row>
  </sheetData>
  <mergeCells count="1">
    <mergeCell ref="N14:O14"/>
  </mergeCells>
  <conditionalFormatting sqref="P2:P13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K2" sqref="K2:K6"/>
    </sheetView>
  </sheetViews>
  <sheetFormatPr defaultRowHeight="14" x14ac:dyDescent="0.3"/>
  <cols>
    <col min="1" max="1" width="39" style="1" bestFit="1" customWidth="1"/>
    <col min="2" max="16384" width="8.7265625" style="1"/>
  </cols>
  <sheetData>
    <row r="1" spans="1:14" x14ac:dyDescent="0.3">
      <c r="B1" s="1" t="s">
        <v>19</v>
      </c>
      <c r="C1" s="1" t="s">
        <v>20</v>
      </c>
      <c r="D1" s="1" t="s">
        <v>33</v>
      </c>
      <c r="E1" s="1" t="s">
        <v>22</v>
      </c>
      <c r="F1" s="1" t="s">
        <v>49</v>
      </c>
      <c r="G1" s="1" t="s">
        <v>35</v>
      </c>
      <c r="H1" s="1" t="s">
        <v>50</v>
      </c>
      <c r="I1" s="1" t="s">
        <v>25</v>
      </c>
      <c r="J1" s="1" t="s">
        <v>26</v>
      </c>
      <c r="K1" s="1" t="s">
        <v>28</v>
      </c>
      <c r="L1" s="1" t="s">
        <v>29</v>
      </c>
      <c r="M1" s="1" t="s">
        <v>30</v>
      </c>
      <c r="N1" s="1" t="s">
        <v>37</v>
      </c>
    </row>
    <row r="2" spans="1:14" x14ac:dyDescent="0.3">
      <c r="A2" s="43" t="s">
        <v>14</v>
      </c>
      <c r="B2" s="44">
        <v>25</v>
      </c>
      <c r="C2" s="1">
        <v>41</v>
      </c>
      <c r="D2" s="1">
        <v>41</v>
      </c>
      <c r="E2" s="1">
        <v>38</v>
      </c>
      <c r="F2" s="1">
        <v>37</v>
      </c>
      <c r="G2" s="1">
        <v>23</v>
      </c>
      <c r="H2" s="1">
        <v>17</v>
      </c>
      <c r="I2" s="1">
        <v>20</v>
      </c>
      <c r="J2" s="1">
        <v>24</v>
      </c>
      <c r="K2" s="1">
        <v>36</v>
      </c>
      <c r="N2" s="1">
        <f>SUM(B2:M2)</f>
        <v>302</v>
      </c>
    </row>
    <row r="3" spans="1:14" x14ac:dyDescent="0.3">
      <c r="A3" s="43" t="s">
        <v>10</v>
      </c>
      <c r="B3" s="44">
        <v>21</v>
      </c>
      <c r="C3" s="1">
        <v>36</v>
      </c>
      <c r="D3" s="1">
        <v>43</v>
      </c>
      <c r="E3" s="1">
        <v>39</v>
      </c>
      <c r="F3" s="1">
        <v>31</v>
      </c>
      <c r="G3" s="1">
        <v>31</v>
      </c>
      <c r="H3" s="1">
        <v>31</v>
      </c>
      <c r="I3" s="1">
        <v>20</v>
      </c>
      <c r="J3" s="1">
        <v>21</v>
      </c>
      <c r="K3" s="1">
        <v>37</v>
      </c>
      <c r="N3" s="1">
        <f t="shared" ref="N3:N6" si="0">SUM(B3:M3)</f>
        <v>310</v>
      </c>
    </row>
    <row r="4" spans="1:14" x14ac:dyDescent="0.3">
      <c r="A4" s="43" t="s">
        <v>7</v>
      </c>
      <c r="B4" s="44">
        <v>13</v>
      </c>
      <c r="C4" s="1">
        <v>23</v>
      </c>
      <c r="D4" s="1">
        <v>24</v>
      </c>
      <c r="E4" s="1">
        <v>24</v>
      </c>
      <c r="F4" s="1">
        <v>17</v>
      </c>
      <c r="G4" s="1">
        <v>25</v>
      </c>
      <c r="H4" s="1">
        <v>11</v>
      </c>
      <c r="I4" s="1">
        <v>10</v>
      </c>
      <c r="J4" s="1">
        <v>24</v>
      </c>
      <c r="K4" s="1">
        <v>23</v>
      </c>
      <c r="N4" s="1">
        <f t="shared" si="0"/>
        <v>194</v>
      </c>
    </row>
    <row r="5" spans="1:14" x14ac:dyDescent="0.3">
      <c r="A5" s="43" t="s">
        <v>2</v>
      </c>
      <c r="B5" s="44">
        <v>24</v>
      </c>
      <c r="C5" s="1">
        <v>27</v>
      </c>
      <c r="D5" s="1">
        <v>18</v>
      </c>
      <c r="E5" s="1">
        <v>17</v>
      </c>
      <c r="F5" s="1">
        <v>20</v>
      </c>
      <c r="G5" s="1">
        <v>18</v>
      </c>
      <c r="H5" s="1">
        <v>13</v>
      </c>
      <c r="I5" s="1">
        <v>5</v>
      </c>
      <c r="J5" s="1">
        <v>17</v>
      </c>
      <c r="K5" s="1">
        <v>24</v>
      </c>
      <c r="N5" s="1">
        <f t="shared" si="0"/>
        <v>183</v>
      </c>
    </row>
    <row r="6" spans="1:14" x14ac:dyDescent="0.3">
      <c r="A6" s="43" t="s">
        <v>4</v>
      </c>
      <c r="B6" s="44">
        <v>11</v>
      </c>
      <c r="C6" s="1">
        <v>12</v>
      </c>
      <c r="D6" s="1">
        <v>16</v>
      </c>
      <c r="E6" s="1">
        <v>10</v>
      </c>
      <c r="F6" s="1">
        <v>8</v>
      </c>
      <c r="G6" s="1">
        <v>10</v>
      </c>
      <c r="H6" s="1">
        <v>9</v>
      </c>
      <c r="I6" s="1">
        <v>2</v>
      </c>
      <c r="J6" s="1">
        <v>16</v>
      </c>
      <c r="K6" s="1">
        <v>12</v>
      </c>
      <c r="N6" s="1">
        <f t="shared" si="0"/>
        <v>106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10" sqref="F10"/>
    </sheetView>
  </sheetViews>
  <sheetFormatPr defaultRowHeight="14.5" x14ac:dyDescent="0.35"/>
  <cols>
    <col min="1" max="1" width="39" bestFit="1" customWidth="1"/>
    <col min="2" max="2" width="6.08984375" bestFit="1" customWidth="1"/>
    <col min="3" max="3" width="10.6328125" customWidth="1"/>
  </cols>
  <sheetData>
    <row r="1" spans="1:4" x14ac:dyDescent="0.35">
      <c r="B1" s="50">
        <v>44470</v>
      </c>
      <c r="C1" s="50">
        <v>44105</v>
      </c>
    </row>
    <row r="2" spans="1:4" x14ac:dyDescent="0.35">
      <c r="A2" s="43" t="s">
        <v>14</v>
      </c>
      <c r="B2" s="1">
        <v>36</v>
      </c>
      <c r="C2" s="47">
        <v>42</v>
      </c>
      <c r="D2" s="51">
        <f>(B2-C2)/C2</f>
        <v>-0.14285714285714285</v>
      </c>
    </row>
    <row r="3" spans="1:4" x14ac:dyDescent="0.35">
      <c r="A3" s="43" t="s">
        <v>10</v>
      </c>
      <c r="B3" s="1">
        <v>37</v>
      </c>
      <c r="C3" s="47">
        <v>31</v>
      </c>
      <c r="D3" s="51">
        <f t="shared" ref="D3:D6" si="0">(B3-C3)/C3</f>
        <v>0.19354838709677419</v>
      </c>
    </row>
    <row r="4" spans="1:4" x14ac:dyDescent="0.35">
      <c r="A4" s="43" t="s">
        <v>7</v>
      </c>
      <c r="B4" s="1">
        <v>23</v>
      </c>
      <c r="C4" s="52">
        <v>31</v>
      </c>
      <c r="D4" s="51">
        <f t="shared" si="0"/>
        <v>-0.25806451612903225</v>
      </c>
    </row>
    <row r="5" spans="1:4" x14ac:dyDescent="0.35">
      <c r="A5" s="43" t="s">
        <v>2</v>
      </c>
      <c r="B5" s="1">
        <v>24</v>
      </c>
      <c r="C5" s="47">
        <v>29</v>
      </c>
      <c r="D5" s="51">
        <f t="shared" si="0"/>
        <v>-0.17241379310344829</v>
      </c>
    </row>
    <row r="6" spans="1:4" x14ac:dyDescent="0.35">
      <c r="A6" s="43" t="s">
        <v>4</v>
      </c>
      <c r="B6" s="1">
        <v>12</v>
      </c>
      <c r="C6" s="47">
        <v>20</v>
      </c>
      <c r="D6" s="51">
        <f t="shared" si="0"/>
        <v>-0.4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1</vt:i4>
      </vt:variant>
    </vt:vector>
  </HeadingPairs>
  <TitlesOfParts>
    <vt:vector size="8" baseType="lpstr">
      <vt:lpstr>Konkurser</vt:lpstr>
      <vt:lpstr>Oktober konkurser</vt:lpstr>
      <vt:lpstr>Värst drabbade fylken</vt:lpstr>
      <vt:lpstr>Fylke</vt:lpstr>
      <vt:lpstr>Årstakt</vt:lpstr>
      <vt:lpstr>Branscher</vt:lpstr>
      <vt:lpstr>Bransch okt 2020 vs 2021</vt:lpstr>
      <vt:lpstr>'Oktober konkurser'!ALL_BANKRUPTCIES_CURRENT_MONTH_20211101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Emring/Marketing/CSSE</dc:creator>
  <cp:lastModifiedBy>Camilla Emring/Marketing/CSSE</cp:lastModifiedBy>
  <dcterms:created xsi:type="dcterms:W3CDTF">2020-12-03T07:19:33Z</dcterms:created>
  <dcterms:modified xsi:type="dcterms:W3CDTF">2021-11-01T11:19:02Z</dcterms:modified>
</cp:coreProperties>
</file>